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680" windowWidth="13275" windowHeight="9210" tabRatio="842"/>
  </bookViews>
  <sheets>
    <sheet name="2021aranc soc" sheetId="33" r:id="rId1"/>
  </sheets>
  <definedNames>
    <definedName name="_xlnm._FilterDatabase" localSheetId="0" hidden="1">'2021aranc soc'!$A$1:$F$187</definedName>
  </definedNames>
  <calcPr calcId="124519"/>
</workbook>
</file>

<file path=xl/calcChain.xml><?xml version="1.0" encoding="utf-8"?>
<calcChain xmlns="http://schemas.openxmlformats.org/spreadsheetml/2006/main">
  <c r="E185" i="33"/>
  <c r="F145"/>
  <c r="E145"/>
  <c r="C145"/>
  <c r="F178"/>
  <c r="C184"/>
  <c r="C180"/>
  <c r="E183"/>
  <c r="F183" s="1"/>
  <c r="E182"/>
  <c r="F182" s="1"/>
  <c r="E178"/>
  <c r="E179"/>
  <c r="F179" s="1"/>
  <c r="C95"/>
  <c r="C90"/>
  <c r="E35"/>
  <c r="F35" s="1"/>
  <c r="E175"/>
  <c r="F175" s="1"/>
  <c r="E141"/>
  <c r="F141" s="1"/>
  <c r="E94"/>
  <c r="F94" s="1"/>
  <c r="E93"/>
  <c r="F93" s="1"/>
  <c r="E92"/>
  <c r="F92" s="1"/>
  <c r="C51"/>
  <c r="C56"/>
  <c r="E55"/>
  <c r="F55" s="1"/>
  <c r="E54"/>
  <c r="F54" s="1"/>
  <c r="E53"/>
  <c r="F53" s="1"/>
  <c r="E42"/>
  <c r="F42" s="1"/>
  <c r="E171"/>
  <c r="F171" s="1"/>
  <c r="E34"/>
  <c r="F34" s="1"/>
  <c r="E33"/>
  <c r="F33" s="1"/>
  <c r="E32"/>
  <c r="F32" s="1"/>
  <c r="E31"/>
  <c r="F31" s="1"/>
  <c r="E30"/>
  <c r="E29"/>
  <c r="F29" s="1"/>
  <c r="E177"/>
  <c r="F177" s="1"/>
  <c r="E176"/>
  <c r="F176" s="1"/>
  <c r="E174"/>
  <c r="F174" s="1"/>
  <c r="E173"/>
  <c r="F173" s="1"/>
  <c r="E172"/>
  <c r="F172" s="1"/>
  <c r="E170"/>
  <c r="F170" s="1"/>
  <c r="E169"/>
  <c r="F169" s="1"/>
  <c r="E168"/>
  <c r="F168" s="1"/>
  <c r="E165"/>
  <c r="F165" s="1"/>
  <c r="E164"/>
  <c r="F164" s="1"/>
  <c r="E163"/>
  <c r="F163" s="1"/>
  <c r="E162"/>
  <c r="F162" s="1"/>
  <c r="E161"/>
  <c r="F161" s="1"/>
  <c r="E160"/>
  <c r="F160" s="1"/>
  <c r="E159"/>
  <c r="F159" s="1"/>
  <c r="E158"/>
  <c r="F158" s="1"/>
  <c r="E157"/>
  <c r="F157" s="1"/>
  <c r="E156"/>
  <c r="F156" s="1"/>
  <c r="E155"/>
  <c r="C150"/>
  <c r="C152" s="1"/>
  <c r="E149"/>
  <c r="F148"/>
  <c r="E148"/>
  <c r="C143"/>
  <c r="E142"/>
  <c r="F142" s="1"/>
  <c r="E140"/>
  <c r="E139"/>
  <c r="F139" s="1"/>
  <c r="C137"/>
  <c r="E136"/>
  <c r="F136" s="1"/>
  <c r="E135"/>
  <c r="F135" s="1"/>
  <c r="E134"/>
  <c r="F134" s="1"/>
  <c r="C132"/>
  <c r="E131"/>
  <c r="F131" s="1"/>
  <c r="E130"/>
  <c r="F130" s="1"/>
  <c r="E129"/>
  <c r="F129" s="1"/>
  <c r="C127"/>
  <c r="E126"/>
  <c r="F126" s="1"/>
  <c r="E125"/>
  <c r="F125" s="1"/>
  <c r="E124"/>
  <c r="E123"/>
  <c r="F123" s="1"/>
  <c r="C121"/>
  <c r="E120"/>
  <c r="F120" s="1"/>
  <c r="E119"/>
  <c r="F119" s="1"/>
  <c r="E118"/>
  <c r="F118" s="1"/>
  <c r="E117"/>
  <c r="F117" s="1"/>
  <c r="E116"/>
  <c r="F116" s="1"/>
  <c r="C114"/>
  <c r="E113"/>
  <c r="F113" s="1"/>
  <c r="E112"/>
  <c r="F112" s="1"/>
  <c r="E111"/>
  <c r="F111" s="1"/>
  <c r="E110"/>
  <c r="C108"/>
  <c r="E107"/>
  <c r="F107" s="1"/>
  <c r="E106"/>
  <c r="F106" s="1"/>
  <c r="E105"/>
  <c r="F105" s="1"/>
  <c r="E104"/>
  <c r="F104" s="1"/>
  <c r="C102"/>
  <c r="E101"/>
  <c r="F101" s="1"/>
  <c r="E100"/>
  <c r="F100" s="1"/>
  <c r="E99"/>
  <c r="F99" s="1"/>
  <c r="E98"/>
  <c r="F98" s="1"/>
  <c r="E97"/>
  <c r="F97" s="1"/>
  <c r="E89"/>
  <c r="F89" s="1"/>
  <c r="E88"/>
  <c r="F88" s="1"/>
  <c r="E87"/>
  <c r="F87" s="1"/>
  <c r="E86"/>
  <c r="C84"/>
  <c r="E83"/>
  <c r="F83" s="1"/>
  <c r="E82"/>
  <c r="F82" s="1"/>
  <c r="E81"/>
  <c r="F81" s="1"/>
  <c r="E80"/>
  <c r="F80" s="1"/>
  <c r="E79"/>
  <c r="F79" s="1"/>
  <c r="E78"/>
  <c r="F78" s="1"/>
  <c r="C76"/>
  <c r="E75"/>
  <c r="F75" s="1"/>
  <c r="E74"/>
  <c r="F74" s="1"/>
  <c r="E73"/>
  <c r="E72"/>
  <c r="F72" s="1"/>
  <c r="E71"/>
  <c r="F71" s="1"/>
  <c r="C69"/>
  <c r="E68"/>
  <c r="F68" s="1"/>
  <c r="E67"/>
  <c r="F67" s="1"/>
  <c r="E66"/>
  <c r="F66" s="1"/>
  <c r="E65"/>
  <c r="C63"/>
  <c r="E62"/>
  <c r="F62" s="1"/>
  <c r="E61"/>
  <c r="F61" s="1"/>
  <c r="E60"/>
  <c r="F60" s="1"/>
  <c r="E59"/>
  <c r="F59" s="1"/>
  <c r="E58"/>
  <c r="F58" s="1"/>
  <c r="E50"/>
  <c r="F50" s="1"/>
  <c r="E49"/>
  <c r="F49" s="1"/>
  <c r="E48"/>
  <c r="F48" s="1"/>
  <c r="E47"/>
  <c r="E46"/>
  <c r="F46" s="1"/>
  <c r="E41"/>
  <c r="E27"/>
  <c r="F27" s="1"/>
  <c r="E24"/>
  <c r="E23"/>
  <c r="F23" s="1"/>
  <c r="E22"/>
  <c r="F22" s="1"/>
  <c r="C185" l="1"/>
  <c r="C14" s="1"/>
  <c r="F184"/>
  <c r="E90"/>
  <c r="F95"/>
  <c r="E184"/>
  <c r="E95"/>
  <c r="E180"/>
  <c r="E51"/>
  <c r="E43"/>
  <c r="E76"/>
  <c r="E143"/>
  <c r="E114"/>
  <c r="E127"/>
  <c r="E25"/>
  <c r="E36"/>
  <c r="F63"/>
  <c r="F24"/>
  <c r="F25" s="1"/>
  <c r="F41"/>
  <c r="F43" s="1"/>
  <c r="E69"/>
  <c r="E108"/>
  <c r="E121"/>
  <c r="E150"/>
  <c r="E152" s="1"/>
  <c r="E102"/>
  <c r="F65"/>
  <c r="F69" s="1"/>
  <c r="E132"/>
  <c r="F132"/>
  <c r="F137"/>
  <c r="F84"/>
  <c r="F102"/>
  <c r="F121"/>
  <c r="E63"/>
  <c r="E84"/>
  <c r="F47"/>
  <c r="F51" s="1"/>
  <c r="F124"/>
  <c r="F127" s="1"/>
  <c r="E137"/>
  <c r="F140"/>
  <c r="F143" s="1"/>
  <c r="F30"/>
  <c r="F36" s="1"/>
  <c r="F56"/>
  <c r="F73"/>
  <c r="F76" s="1"/>
  <c r="F149"/>
  <c r="F150" s="1"/>
  <c r="F152" s="1"/>
  <c r="F155"/>
  <c r="E56"/>
  <c r="F86"/>
  <c r="F90" s="1"/>
  <c r="F110"/>
  <c r="F114" s="1"/>
  <c r="F108"/>
  <c r="F185" l="1"/>
  <c r="F180"/>
</calcChain>
</file>

<file path=xl/sharedStrings.xml><?xml version="1.0" encoding="utf-8"?>
<sst xmlns="http://schemas.openxmlformats.org/spreadsheetml/2006/main" count="182" uniqueCount="96">
  <si>
    <t>Միավորների քանակը</t>
  </si>
  <si>
    <t>Ընդամենը ամսական աշխատավարձ</t>
  </si>
  <si>
    <t>ԸՆԴԱՄԵՆԸ</t>
  </si>
  <si>
    <t>ԿԱՌՈՒՑՎԱԾՔԱՅԻՆ  ՍՏՈՐԱԲԱԺԱՆՈՒՄՆԵՐ</t>
  </si>
  <si>
    <t>բաժնի պետի տեղակալ</t>
  </si>
  <si>
    <t>Բնակկոմունալ և շրջակա միջավայրի պահպանության բաժին</t>
  </si>
  <si>
    <t>Քաղաքաշինության և ճարտարապետության բաժին</t>
  </si>
  <si>
    <t>Մշակույթի և երիտասարդության հարցերի բաժին</t>
  </si>
  <si>
    <t>Կրթության բաժին</t>
  </si>
  <si>
    <t>Ֆիզկուլտուրայի և սպորտի բաժին</t>
  </si>
  <si>
    <t>Տրանսպորտի բաժին</t>
  </si>
  <si>
    <t>Անձնակազմի կառավարման բաժին</t>
  </si>
  <si>
    <t>Քարտուղարության  բաժին</t>
  </si>
  <si>
    <t>համայնքի ղեկավարի տեղակալի գործավար</t>
  </si>
  <si>
    <t>վարորդ (ծառայողական ավտոմեքենայի)</t>
  </si>
  <si>
    <t>լուսանկարիչ-օպերատոր</t>
  </si>
  <si>
    <t>ցանցային ադմինիստրատոր</t>
  </si>
  <si>
    <t>պարետ</t>
  </si>
  <si>
    <t>պահեստապետ</t>
  </si>
  <si>
    <t>Ընդամենը տարեկան աշխատավարձ</t>
  </si>
  <si>
    <t>Հ/Հ</t>
  </si>
  <si>
    <t>Պաշտոնը</t>
  </si>
  <si>
    <t>Մեկ միավորի ամսական պաշտոնային դրույքաչափը</t>
  </si>
  <si>
    <t>I. ՔԱՂԱՔԱԿԱՆ  ՊԱՇՏՈՆ</t>
  </si>
  <si>
    <t>II. ՀԱՅԵՑՈՂԱԿԱՆ ՊԱՇՏՈՆՆԵՐ</t>
  </si>
  <si>
    <t>ԸՆԴԱՄԵՆԸ ԿԱՌՈՒՑՎԱԾՔԱՅԻՆ ՍՏՈՐԱԲԱԺԱՆՈՒՄՆԵՐ</t>
  </si>
  <si>
    <t>ԸՆԴԱՄԵՆԸ  ԱՌԱՆՁՆԱՑՎԱԾ ՍՏՈՐԱԲԱԺԱՆՈՒՄՆԵՐ</t>
  </si>
  <si>
    <t>Ա Մ Բ Ո Ղ Ջ Ը</t>
  </si>
  <si>
    <t>Ֆինանսատնտեսագիտական բաժին</t>
  </si>
  <si>
    <t>1 .</t>
  </si>
  <si>
    <t>անցագրավար</t>
  </si>
  <si>
    <t>կայքի խմբագիր</t>
  </si>
  <si>
    <t>Բյուջեի եկամուտների հավաքագրման բաժին</t>
  </si>
  <si>
    <t>Իրավաբանական  բաժին</t>
  </si>
  <si>
    <t>Ծրագրերի և արտաքին կապերի բաժին</t>
  </si>
  <si>
    <t>համայնքի ղեկավարի առաջին տեղակալի գործավար</t>
  </si>
  <si>
    <t>ԳՅՈՒՄՐՈՒ ՀԱՄԱՅՆՔԱՊԵՏԱՐԱՆԻ ԱՇԽԱՏԱԿԱԶՄԻ ԱՇԽԱՏԱԿԻՑՆԵՐԻ  ԹՎԱՔԱՆԱԿԸ,  ՀԱՍՏԻՔԱՑՈՒՑԱԿԸ ԵՎ ՊԱՇՏՈՆԱՅԻՆ ԴՐՈՒՅՔԱՉԱՓԵՐԸ</t>
  </si>
  <si>
    <t>Գլխավոր ճարտարապետ</t>
  </si>
  <si>
    <t>Հայաստանի Հանրապետության</t>
  </si>
  <si>
    <t>II. ՎԱՐՉԱԿԱՆ ՊԱՇՏՈՆ</t>
  </si>
  <si>
    <t>III. ՀԱՅԵՑՈՂԱԿԱՆ ՊԱՇՏՈՆՆԵՐ</t>
  </si>
  <si>
    <t>պահակ (համայնքապետարանի վարչական շենքի)</t>
  </si>
  <si>
    <t>կաթսայատան օպերատոր (համայնքապետարանի վարչական շենքի)</t>
  </si>
  <si>
    <t>գլխավոր մասնագետ</t>
  </si>
  <si>
    <t>առաջատար մասնագետ</t>
  </si>
  <si>
    <t>1-ին կարգի մասնագետ</t>
  </si>
  <si>
    <t>գլխավոր մասնագետ-հաշվապահ</t>
  </si>
  <si>
    <t>*գործակալ (գանձող)</t>
  </si>
  <si>
    <t>գործակալ</t>
  </si>
  <si>
    <t>տնտեսվար</t>
  </si>
  <si>
    <t>էլեկտրիկ</t>
  </si>
  <si>
    <t xml:space="preserve">բանվոր </t>
  </si>
  <si>
    <t>ցրիչ</t>
  </si>
  <si>
    <t>հավաքարար (համայնքապետարանի վարչական շենքի)</t>
  </si>
  <si>
    <t>մոնտաժող-օպերատոր</t>
  </si>
  <si>
    <t>Աշխատակազմի քարտուղար</t>
  </si>
  <si>
    <t>Համայնքի ղեկավար</t>
  </si>
  <si>
    <t>Համայնքի ղեկավարի առաջին տեղակալ</t>
  </si>
  <si>
    <t>Համայնքի ղեկավարի տեղակալ</t>
  </si>
  <si>
    <t>Համայնքի ղեկավարի խորհրդական</t>
  </si>
  <si>
    <t>Համայնքի ղեկավարի մամուլի քարտուղար</t>
  </si>
  <si>
    <t>Համայնքի ղեկավարի օգնական</t>
  </si>
  <si>
    <t>Համայնքի ղեկավարի առաջին տեղակալի օգնական</t>
  </si>
  <si>
    <t>ԱՇԽԱՏԱԿԱԶՄ</t>
  </si>
  <si>
    <t>V.  ՏԵԽՍՊԱՍԱՐԿՄԱՆ ԱՆՁՆԱԿԱԶՄ</t>
  </si>
  <si>
    <t>IV.  ՀԱՄԱՅՆՔԱՅԻՆ  ԾԱՌԱՅՈՒԹՅԱՆ ՊԱՇՏՈՆՆԵՐ</t>
  </si>
  <si>
    <t>Քաղաքացիական կացության ակտերի գրանցման Գյումրու տարածքային բաժին</t>
  </si>
  <si>
    <t>աշխատակազմի քարտուղարի օգնական</t>
  </si>
  <si>
    <t>(ՀՀ դրամ)</t>
  </si>
  <si>
    <t>համայնքի ղեկավարի գործավար</t>
  </si>
  <si>
    <t>բաժնի պետ</t>
  </si>
  <si>
    <t>բաժնի պետ-գլխավոր ֆինանսիստ</t>
  </si>
  <si>
    <t>ԱՌԱՆՁՆԱՑՎԱԾ  ՍՏՈՐԱԲԱԺԱՆՈՒՄ</t>
  </si>
  <si>
    <t xml:space="preserve">                «Հավելված  </t>
  </si>
  <si>
    <t xml:space="preserve"> N     -Ա որոշման          </t>
  </si>
  <si>
    <t>Համայնքի ղեկավարի գլխավոր խորհրդական</t>
  </si>
  <si>
    <t>Համայնքի ղեկավարի տեղակալի օգնական</t>
  </si>
  <si>
    <t>տնտեսուհի</t>
  </si>
  <si>
    <t xml:space="preserve">Հասիքների քանակը՝ </t>
  </si>
  <si>
    <t xml:space="preserve">Շիրակի մարզի Գյումրի համայնքի ավագանու 2022թ. </t>
  </si>
  <si>
    <t>Գլխավոր ճարտարապետի օգնական</t>
  </si>
  <si>
    <t>Ինքնակամ շինությունների և հողի վերահսկողության բաժին</t>
  </si>
  <si>
    <t>Առեվտրի և սպասարկման ոլորտի համակարգման բաժին</t>
  </si>
  <si>
    <t>Գովազդի բաժին</t>
  </si>
  <si>
    <t>գլխավոր մասնագետ-սոցիալական աշխատող</t>
  </si>
  <si>
    <t>պահակապետ</t>
  </si>
  <si>
    <t>բաժնի պետ-բարեվարքության հարցերով կազմակերպիչ</t>
  </si>
  <si>
    <t>գլխավոր մասնագետ-տնտեսական զարգացման պատասխանատու</t>
  </si>
  <si>
    <t xml:space="preserve">VI. ՔԱՂԱՔԱՑԻԱԿԱՆ ԱՇԽԱՏԱՆՔ ԻՐԱԿԱՆԱՑՆՈՂ ԱՆՁՆԱԿԱԶՄ </t>
  </si>
  <si>
    <t>համայնքի անասնաբույժ</t>
  </si>
  <si>
    <t>մատակարար</t>
  </si>
  <si>
    <t>այգեպան</t>
  </si>
  <si>
    <t xml:space="preserve"> մայիսի 11-ի N 80-Ա որոշման          </t>
  </si>
  <si>
    <t xml:space="preserve">                ՀԱՎԵԼՎԱԾ 2 </t>
  </si>
  <si>
    <t>2.      Աշխատակազմի հաստիքացուցակը և պաշտոնային դրույքաչափերը՝</t>
  </si>
  <si>
    <t xml:space="preserve"> Բնակարանային տնտեսության և համատիրությունների աշխատանքների համակարգման բաժին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</si>
</sst>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.000"/>
    <numFmt numFmtId="167" formatCode="_-* #,##0_р_._-;\-* #,##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b/>
      <sz val="9"/>
      <name val="Sylfaen"/>
      <family val="1"/>
    </font>
    <font>
      <b/>
      <sz val="10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9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b/>
      <sz val="12"/>
      <name val="GHEA Grapalat"/>
      <family val="3"/>
    </font>
    <font>
      <b/>
      <sz val="14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5" fontId="8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165" fontId="11" fillId="0" borderId="0" xfId="0" applyNumberFormat="1" applyFont="1" applyFill="1" applyAlignment="1">
      <alignment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right" wrapText="1"/>
    </xf>
    <xf numFmtId="165" fontId="7" fillId="0" borderId="0" xfId="0" applyNumberFormat="1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/>
    <xf numFmtId="0" fontId="8" fillId="0" borderId="0" xfId="0" applyFont="1" applyFill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1"/>
  <sheetViews>
    <sheetView tabSelected="1" topLeftCell="A40" zoomScale="110" workbookViewId="0">
      <selection activeCell="B45" sqref="B45:F45"/>
    </sheetView>
  </sheetViews>
  <sheetFormatPr defaultColWidth="53.140625" defaultRowHeight="15"/>
  <cols>
    <col min="1" max="1" width="4.42578125" style="4" customWidth="1"/>
    <col min="2" max="2" width="28.7109375" style="4" customWidth="1"/>
    <col min="3" max="3" width="9.140625" style="4" customWidth="1"/>
    <col min="4" max="4" width="14.5703125" style="5" customWidth="1"/>
    <col min="5" max="5" width="17.5703125" style="5" customWidth="1"/>
    <col min="6" max="6" width="19" style="5" customWidth="1"/>
    <col min="7" max="16384" width="53.140625" style="4"/>
  </cols>
  <sheetData>
    <row r="1" spans="1:6" s="2" customFormat="1" ht="15" customHeight="1">
      <c r="A1" s="1"/>
      <c r="D1" s="3"/>
      <c r="E1" s="34"/>
      <c r="F1" s="34"/>
    </row>
    <row r="2" spans="1:6" s="2" customFormat="1" ht="15" customHeight="1">
      <c r="A2" s="6"/>
      <c r="B2" s="7"/>
      <c r="C2" s="7"/>
      <c r="D2" s="8"/>
      <c r="E2" s="35" t="s">
        <v>93</v>
      </c>
      <c r="F2" s="35"/>
    </row>
    <row r="3" spans="1:6" s="2" customFormat="1" ht="15" customHeight="1">
      <c r="A3" s="6"/>
      <c r="B3" s="7"/>
      <c r="C3" s="7"/>
      <c r="D3" s="8"/>
      <c r="E3" s="32" t="s">
        <v>38</v>
      </c>
      <c r="F3" s="32"/>
    </row>
    <row r="4" spans="1:6" s="2" customFormat="1" ht="29.25" customHeight="1">
      <c r="A4" s="6"/>
      <c r="B4" s="7"/>
      <c r="C4" s="7"/>
      <c r="D4" s="8"/>
      <c r="E4" s="32" t="s">
        <v>79</v>
      </c>
      <c r="F4" s="32"/>
    </row>
    <row r="5" spans="1:6" s="2" customFormat="1" ht="15" customHeight="1">
      <c r="A5" s="6"/>
      <c r="B5" s="7"/>
      <c r="C5" s="7"/>
      <c r="D5" s="8"/>
      <c r="E5" s="32" t="s">
        <v>74</v>
      </c>
      <c r="F5" s="32"/>
    </row>
    <row r="6" spans="1:6" s="2" customFormat="1" ht="15" customHeight="1">
      <c r="A6" s="6"/>
      <c r="B6" s="7"/>
      <c r="C6" s="7"/>
      <c r="D6" s="8"/>
      <c r="E6" s="32" t="s">
        <v>73</v>
      </c>
      <c r="F6" s="32"/>
    </row>
    <row r="7" spans="1:6" s="2" customFormat="1" ht="15" customHeight="1">
      <c r="A7" s="6"/>
      <c r="B7" s="7"/>
      <c r="C7" s="7"/>
      <c r="D7" s="8"/>
      <c r="E7" s="32" t="s">
        <v>38</v>
      </c>
      <c r="F7" s="32"/>
    </row>
    <row r="8" spans="1:6" s="2" customFormat="1" ht="28.5" customHeight="1">
      <c r="A8" s="6"/>
      <c r="B8" s="7"/>
      <c r="C8" s="7"/>
      <c r="D8" s="8"/>
      <c r="E8" s="32" t="s">
        <v>79</v>
      </c>
      <c r="F8" s="32"/>
    </row>
    <row r="9" spans="1:6" s="2" customFormat="1" ht="15.75" customHeight="1">
      <c r="A9" s="6"/>
      <c r="B9" s="7"/>
      <c r="C9" s="7"/>
      <c r="D9" s="8"/>
      <c r="E9" s="32" t="s">
        <v>92</v>
      </c>
      <c r="F9" s="32"/>
    </row>
    <row r="10" spans="1:6" ht="15" customHeight="1">
      <c r="A10" s="33" t="s">
        <v>36</v>
      </c>
      <c r="B10" s="33"/>
      <c r="C10" s="33"/>
      <c r="D10" s="33"/>
      <c r="E10" s="33"/>
      <c r="F10" s="33"/>
    </row>
    <row r="11" spans="1:6" ht="15" customHeight="1">
      <c r="A11" s="33"/>
      <c r="B11" s="33"/>
      <c r="C11" s="33"/>
      <c r="D11" s="33"/>
      <c r="E11" s="33"/>
      <c r="F11" s="33"/>
    </row>
    <row r="12" spans="1:6" ht="15" customHeight="1">
      <c r="A12" s="33"/>
      <c r="B12" s="33"/>
      <c r="C12" s="33"/>
      <c r="D12" s="33"/>
      <c r="E12" s="33"/>
      <c r="F12" s="33"/>
    </row>
    <row r="13" spans="1:6">
      <c r="A13" s="9"/>
      <c r="B13" s="10"/>
      <c r="C13" s="10"/>
      <c r="D13" s="11"/>
      <c r="E13" s="11"/>
      <c r="F13" s="11"/>
    </row>
    <row r="14" spans="1:6" ht="17.25">
      <c r="A14" s="12" t="s">
        <v>29</v>
      </c>
      <c r="B14" s="12" t="s">
        <v>78</v>
      </c>
      <c r="C14" s="20">
        <f>C185</f>
        <v>217</v>
      </c>
      <c r="D14" s="11"/>
      <c r="E14" s="11"/>
      <c r="F14" s="11"/>
    </row>
    <row r="15" spans="1:6">
      <c r="A15" s="14"/>
      <c r="B15" s="10"/>
      <c r="C15" s="10"/>
      <c r="D15" s="11"/>
      <c r="E15" s="11"/>
      <c r="F15" s="11"/>
    </row>
    <row r="16" spans="1:6">
      <c r="A16" s="14" t="s">
        <v>94</v>
      </c>
      <c r="B16" s="10"/>
      <c r="C16" s="10"/>
      <c r="D16" s="11"/>
      <c r="E16" s="11"/>
      <c r="F16" s="11"/>
    </row>
    <row r="17" spans="1:12" ht="17.25" customHeight="1">
      <c r="A17" s="15"/>
      <c r="B17" s="10"/>
      <c r="C17" s="10"/>
      <c r="D17" s="11"/>
      <c r="E17" s="11"/>
      <c r="F17" s="11"/>
    </row>
    <row r="18" spans="1:12" ht="47.25" customHeight="1">
      <c r="A18" s="39" t="s">
        <v>20</v>
      </c>
      <c r="B18" s="39" t="s">
        <v>21</v>
      </c>
      <c r="C18" s="39" t="s">
        <v>0</v>
      </c>
      <c r="D18" s="40" t="s">
        <v>22</v>
      </c>
      <c r="E18" s="40" t="s">
        <v>1</v>
      </c>
      <c r="F18" s="40" t="s">
        <v>19</v>
      </c>
    </row>
    <row r="19" spans="1:12">
      <c r="A19" s="39"/>
      <c r="B19" s="39"/>
      <c r="C19" s="39"/>
      <c r="D19" s="40"/>
      <c r="E19" s="41"/>
      <c r="F19" s="41"/>
    </row>
    <row r="20" spans="1:12">
      <c r="A20" s="39"/>
      <c r="B20" s="39"/>
      <c r="C20" s="39"/>
      <c r="D20" s="28" t="s">
        <v>68</v>
      </c>
      <c r="E20" s="28" t="s">
        <v>68</v>
      </c>
      <c r="F20" s="28" t="s">
        <v>68</v>
      </c>
    </row>
    <row r="21" spans="1:12" ht="21" customHeight="1">
      <c r="A21" s="39" t="s">
        <v>23</v>
      </c>
      <c r="B21" s="39"/>
      <c r="C21" s="39"/>
      <c r="D21" s="39"/>
      <c r="E21" s="39"/>
      <c r="F21" s="39"/>
    </row>
    <row r="22" spans="1:12">
      <c r="A22" s="29">
        <v>1</v>
      </c>
      <c r="B22" s="16" t="s">
        <v>56</v>
      </c>
      <c r="C22" s="29">
        <v>1</v>
      </c>
      <c r="D22" s="24">
        <v>374000</v>
      </c>
      <c r="E22" s="24">
        <f>C22*D22</f>
        <v>374000</v>
      </c>
      <c r="F22" s="24">
        <f>E22*12</f>
        <v>4488000</v>
      </c>
    </row>
    <row r="23" spans="1:12" ht="33" customHeight="1">
      <c r="A23" s="29">
        <v>2</v>
      </c>
      <c r="B23" s="16" t="s">
        <v>57</v>
      </c>
      <c r="C23" s="29">
        <v>1</v>
      </c>
      <c r="D23" s="24">
        <v>303000</v>
      </c>
      <c r="E23" s="24">
        <f>C23*D23</f>
        <v>303000</v>
      </c>
      <c r="F23" s="24">
        <f>E23*12</f>
        <v>3636000</v>
      </c>
    </row>
    <row r="24" spans="1:12" ht="30" customHeight="1">
      <c r="A24" s="29">
        <v>3</v>
      </c>
      <c r="B24" s="16" t="s">
        <v>58</v>
      </c>
      <c r="C24" s="29">
        <v>1</v>
      </c>
      <c r="D24" s="24">
        <v>297000</v>
      </c>
      <c r="E24" s="24">
        <f>C24*D24</f>
        <v>297000</v>
      </c>
      <c r="F24" s="24">
        <f>E24*12</f>
        <v>3564000</v>
      </c>
    </row>
    <row r="25" spans="1:12">
      <c r="A25" s="29"/>
      <c r="B25" s="29" t="s">
        <v>2</v>
      </c>
      <c r="C25" s="29">
        <v>3</v>
      </c>
      <c r="D25" s="24"/>
      <c r="E25" s="24">
        <f>SUM(E22:E24)</f>
        <v>974000</v>
      </c>
      <c r="F25" s="24">
        <f>SUM(F22:F24)</f>
        <v>11688000</v>
      </c>
    </row>
    <row r="26" spans="1:12" ht="30" customHeight="1">
      <c r="A26" s="39" t="s">
        <v>39</v>
      </c>
      <c r="B26" s="39"/>
      <c r="C26" s="39"/>
      <c r="D26" s="39"/>
      <c r="E26" s="39"/>
      <c r="F26" s="39"/>
    </row>
    <row r="27" spans="1:12">
      <c r="A27" s="29">
        <v>4</v>
      </c>
      <c r="B27" s="16" t="s">
        <v>37</v>
      </c>
      <c r="C27" s="29">
        <v>1</v>
      </c>
      <c r="D27" s="24">
        <v>253000</v>
      </c>
      <c r="E27" s="24">
        <f>C27*D27</f>
        <v>253000</v>
      </c>
      <c r="F27" s="24">
        <f>E27*12</f>
        <v>3036000</v>
      </c>
    </row>
    <row r="28" spans="1:12" ht="33" customHeight="1">
      <c r="A28" s="39" t="s">
        <v>40</v>
      </c>
      <c r="B28" s="39"/>
      <c r="C28" s="39"/>
      <c r="D28" s="39"/>
      <c r="E28" s="39"/>
      <c r="F28" s="39"/>
      <c r="G28" s="36" t="s">
        <v>24</v>
      </c>
      <c r="H28" s="37"/>
      <c r="I28" s="37"/>
      <c r="J28" s="37"/>
      <c r="K28" s="37"/>
      <c r="L28" s="38"/>
    </row>
    <row r="29" spans="1:12" ht="30" customHeight="1">
      <c r="A29" s="29">
        <v>5</v>
      </c>
      <c r="B29" s="16" t="s">
        <v>75</v>
      </c>
      <c r="C29" s="29">
        <v>1</v>
      </c>
      <c r="D29" s="24">
        <v>264000</v>
      </c>
      <c r="E29" s="24">
        <f t="shared" ref="E29:E35" si="0">C29*D29</f>
        <v>264000</v>
      </c>
      <c r="F29" s="24">
        <f t="shared" ref="F29:F34" si="1">E29*12</f>
        <v>3168000</v>
      </c>
    </row>
    <row r="30" spans="1:12" ht="29.25" customHeight="1">
      <c r="A30" s="29">
        <v>6</v>
      </c>
      <c r="B30" s="16" t="s">
        <v>59</v>
      </c>
      <c r="C30" s="29">
        <v>3</v>
      </c>
      <c r="D30" s="24">
        <v>248000</v>
      </c>
      <c r="E30" s="24">
        <f t="shared" si="0"/>
        <v>744000</v>
      </c>
      <c r="F30" s="24">
        <f t="shared" si="1"/>
        <v>8928000</v>
      </c>
    </row>
    <row r="31" spans="1:12" ht="40.5" customHeight="1">
      <c r="A31" s="29">
        <v>7</v>
      </c>
      <c r="B31" s="16" t="s">
        <v>60</v>
      </c>
      <c r="C31" s="29">
        <v>1</v>
      </c>
      <c r="D31" s="24">
        <v>248000</v>
      </c>
      <c r="E31" s="24">
        <f t="shared" si="0"/>
        <v>248000</v>
      </c>
      <c r="F31" s="24">
        <f t="shared" si="1"/>
        <v>2976000</v>
      </c>
    </row>
    <row r="32" spans="1:12" ht="51" customHeight="1">
      <c r="A32" s="29">
        <v>8</v>
      </c>
      <c r="B32" s="16" t="s">
        <v>61</v>
      </c>
      <c r="C32" s="29">
        <v>3</v>
      </c>
      <c r="D32" s="24">
        <v>237000</v>
      </c>
      <c r="E32" s="24">
        <f t="shared" si="0"/>
        <v>711000</v>
      </c>
      <c r="F32" s="24">
        <f t="shared" si="1"/>
        <v>8532000</v>
      </c>
    </row>
    <row r="33" spans="1:6" ht="51" customHeight="1">
      <c r="A33" s="29">
        <v>9</v>
      </c>
      <c r="B33" s="16" t="s">
        <v>62</v>
      </c>
      <c r="C33" s="29">
        <v>2</v>
      </c>
      <c r="D33" s="24">
        <v>220000</v>
      </c>
      <c r="E33" s="24">
        <f t="shared" si="0"/>
        <v>440000</v>
      </c>
      <c r="F33" s="24">
        <f t="shared" si="1"/>
        <v>5280000</v>
      </c>
    </row>
    <row r="34" spans="1:6" ht="51" customHeight="1">
      <c r="A34" s="29">
        <v>10</v>
      </c>
      <c r="B34" s="16" t="s">
        <v>76</v>
      </c>
      <c r="C34" s="29">
        <v>1</v>
      </c>
      <c r="D34" s="24">
        <v>198000</v>
      </c>
      <c r="E34" s="24">
        <f t="shared" si="0"/>
        <v>198000</v>
      </c>
      <c r="F34" s="24">
        <f t="shared" si="1"/>
        <v>2376000</v>
      </c>
    </row>
    <row r="35" spans="1:6" ht="51" customHeight="1">
      <c r="A35" s="29">
        <v>11</v>
      </c>
      <c r="B35" s="16" t="s">
        <v>80</v>
      </c>
      <c r="C35" s="29">
        <v>1</v>
      </c>
      <c r="D35" s="24">
        <v>180000</v>
      </c>
      <c r="E35" s="24">
        <f t="shared" si="0"/>
        <v>180000</v>
      </c>
      <c r="F35" s="24">
        <f t="shared" ref="F35" si="2">E35*12</f>
        <v>2160000</v>
      </c>
    </row>
    <row r="36" spans="1:6">
      <c r="A36" s="29"/>
      <c r="B36" s="29" t="s">
        <v>2</v>
      </c>
      <c r="C36" s="29">
        <v>12</v>
      </c>
      <c r="D36" s="24"/>
      <c r="E36" s="24">
        <f>SUM(E29:E35)</f>
        <v>2785000</v>
      </c>
      <c r="F36" s="24">
        <f>SUM(F29:F35)</f>
        <v>33420000</v>
      </c>
    </row>
    <row r="37" spans="1:6">
      <c r="A37" s="39"/>
      <c r="B37" s="39"/>
      <c r="C37" s="39"/>
      <c r="D37" s="39"/>
      <c r="E37" s="39"/>
      <c r="F37" s="39"/>
    </row>
    <row r="38" spans="1:6" ht="18" customHeight="1">
      <c r="A38" s="39" t="s">
        <v>65</v>
      </c>
      <c r="B38" s="39"/>
      <c r="C38" s="39"/>
      <c r="D38" s="39"/>
      <c r="E38" s="39"/>
      <c r="F38" s="39"/>
    </row>
    <row r="39" spans="1:6" ht="0.75" hidden="1" customHeight="1">
      <c r="A39" s="39"/>
      <c r="B39" s="39"/>
      <c r="C39" s="39"/>
      <c r="D39" s="39"/>
      <c r="E39" s="39"/>
      <c r="F39" s="39"/>
    </row>
    <row r="40" spans="1:6" ht="21.75" customHeight="1">
      <c r="A40" s="39" t="s">
        <v>63</v>
      </c>
      <c r="B40" s="39"/>
      <c r="C40" s="39"/>
      <c r="D40" s="39"/>
      <c r="E40" s="39"/>
      <c r="F40" s="39"/>
    </row>
    <row r="41" spans="1:6" ht="31.5" customHeight="1">
      <c r="A41" s="29">
        <v>12</v>
      </c>
      <c r="B41" s="16" t="s">
        <v>55</v>
      </c>
      <c r="C41" s="29">
        <v>1</v>
      </c>
      <c r="D41" s="24">
        <v>292000</v>
      </c>
      <c r="E41" s="24">
        <f>C41*D41</f>
        <v>292000</v>
      </c>
      <c r="F41" s="24">
        <f>E41*12</f>
        <v>3504000</v>
      </c>
    </row>
    <row r="42" spans="1:6" ht="31.5" customHeight="1">
      <c r="A42" s="29">
        <v>13</v>
      </c>
      <c r="B42" s="16" t="s">
        <v>43</v>
      </c>
      <c r="C42" s="29">
        <v>1</v>
      </c>
      <c r="D42" s="24">
        <v>149000</v>
      </c>
      <c r="E42" s="24">
        <f>C42*D42</f>
        <v>149000</v>
      </c>
      <c r="F42" s="24">
        <f>E42*12</f>
        <v>1788000</v>
      </c>
    </row>
    <row r="43" spans="1:6">
      <c r="A43" s="29"/>
      <c r="B43" s="29" t="s">
        <v>2</v>
      </c>
      <c r="C43" s="29">
        <v>2</v>
      </c>
      <c r="D43" s="24"/>
      <c r="E43" s="24">
        <f>SUM(E41:E42)</f>
        <v>441000</v>
      </c>
      <c r="F43" s="24">
        <f>SUM(F41:F42)</f>
        <v>5292000</v>
      </c>
    </row>
    <row r="44" spans="1:6" ht="34.5" customHeight="1">
      <c r="A44" s="39" t="s">
        <v>3</v>
      </c>
      <c r="B44" s="39"/>
      <c r="C44" s="39"/>
      <c r="D44" s="39"/>
      <c r="E44" s="39"/>
      <c r="F44" s="39"/>
    </row>
    <row r="45" spans="1:6" ht="28.5" customHeight="1">
      <c r="B45" s="39" t="s">
        <v>95</v>
      </c>
      <c r="C45" s="39"/>
      <c r="D45" s="39"/>
      <c r="E45" s="39"/>
      <c r="F45" s="39"/>
    </row>
    <row r="46" spans="1:6">
      <c r="A46" s="29">
        <v>14</v>
      </c>
      <c r="B46" s="16" t="s">
        <v>70</v>
      </c>
      <c r="C46" s="29">
        <v>1</v>
      </c>
      <c r="D46" s="24">
        <v>248000</v>
      </c>
      <c r="E46" s="24">
        <f>C46*D46</f>
        <v>248000</v>
      </c>
      <c r="F46" s="24">
        <f>E46*12</f>
        <v>2976000</v>
      </c>
    </row>
    <row r="47" spans="1:6">
      <c r="A47" s="29">
        <v>15</v>
      </c>
      <c r="B47" s="16" t="s">
        <v>4</v>
      </c>
      <c r="C47" s="29">
        <v>1</v>
      </c>
      <c r="D47" s="24">
        <v>182000</v>
      </c>
      <c r="E47" s="24">
        <f>C47*D47</f>
        <v>182000</v>
      </c>
      <c r="F47" s="24">
        <f>E47*12</f>
        <v>2184000</v>
      </c>
    </row>
    <row r="48" spans="1:6">
      <c r="A48" s="29">
        <v>16</v>
      </c>
      <c r="B48" s="16" t="s">
        <v>43</v>
      </c>
      <c r="C48" s="29">
        <v>2</v>
      </c>
      <c r="D48" s="24">
        <v>149000</v>
      </c>
      <c r="E48" s="24">
        <f>C48*D48</f>
        <v>298000</v>
      </c>
      <c r="F48" s="24">
        <f>E48*12</f>
        <v>3576000</v>
      </c>
    </row>
    <row r="49" spans="1:6">
      <c r="A49" s="29">
        <v>17</v>
      </c>
      <c r="B49" s="16" t="s">
        <v>44</v>
      </c>
      <c r="C49" s="29">
        <v>2</v>
      </c>
      <c r="D49" s="24">
        <v>127000</v>
      </c>
      <c r="E49" s="24">
        <f>C49*D49</f>
        <v>254000</v>
      </c>
      <c r="F49" s="24">
        <f>E49*12</f>
        <v>3048000</v>
      </c>
    </row>
    <row r="50" spans="1:6">
      <c r="A50" s="29">
        <v>18</v>
      </c>
      <c r="B50" s="16" t="s">
        <v>45</v>
      </c>
      <c r="C50" s="29">
        <v>4</v>
      </c>
      <c r="D50" s="24">
        <v>119000</v>
      </c>
      <c r="E50" s="24">
        <f>C50*D50</f>
        <v>476000</v>
      </c>
      <c r="F50" s="24">
        <f>E50*12</f>
        <v>5712000</v>
      </c>
    </row>
    <row r="51" spans="1:6">
      <c r="A51" s="29"/>
      <c r="B51" s="29" t="s">
        <v>2</v>
      </c>
      <c r="C51" s="29">
        <f>SUM(C46:C50)</f>
        <v>10</v>
      </c>
      <c r="D51" s="24"/>
      <c r="E51" s="24">
        <f>SUM(E46:E50)</f>
        <v>1458000</v>
      </c>
      <c r="F51" s="24">
        <f>SUM(F46:F50)</f>
        <v>17496000</v>
      </c>
    </row>
    <row r="52" spans="1:6" ht="42.75" customHeight="1">
      <c r="A52" s="39" t="s">
        <v>81</v>
      </c>
      <c r="B52" s="39"/>
      <c r="C52" s="39"/>
      <c r="D52" s="39"/>
      <c r="E52" s="39"/>
      <c r="F52" s="39"/>
    </row>
    <row r="53" spans="1:6">
      <c r="A53" s="29">
        <v>19</v>
      </c>
      <c r="B53" s="16" t="s">
        <v>70</v>
      </c>
      <c r="C53" s="29">
        <v>1</v>
      </c>
      <c r="D53" s="24">
        <v>248000</v>
      </c>
      <c r="E53" s="24">
        <f>C53*D53</f>
        <v>248000</v>
      </c>
      <c r="F53" s="24">
        <f>E53*12</f>
        <v>2976000</v>
      </c>
    </row>
    <row r="54" spans="1:6">
      <c r="A54" s="29">
        <v>20</v>
      </c>
      <c r="B54" s="16" t="s">
        <v>44</v>
      </c>
      <c r="C54" s="29">
        <v>2</v>
      </c>
      <c r="D54" s="24">
        <v>127000</v>
      </c>
      <c r="E54" s="24">
        <f>C54*D54</f>
        <v>254000</v>
      </c>
      <c r="F54" s="24">
        <f>E54*12</f>
        <v>3048000</v>
      </c>
    </row>
    <row r="55" spans="1:6">
      <c r="A55" s="29">
        <v>21</v>
      </c>
      <c r="B55" s="16" t="s">
        <v>45</v>
      </c>
      <c r="C55" s="29">
        <v>2</v>
      </c>
      <c r="D55" s="24">
        <v>119000</v>
      </c>
      <c r="E55" s="24">
        <f>C55*D55</f>
        <v>238000</v>
      </c>
      <c r="F55" s="24">
        <f>E55*12</f>
        <v>2856000</v>
      </c>
    </row>
    <row r="56" spans="1:6">
      <c r="A56" s="29"/>
      <c r="B56" s="29" t="s">
        <v>2</v>
      </c>
      <c r="C56" s="29">
        <f>SUM(C53:C55)</f>
        <v>5</v>
      </c>
      <c r="D56" s="24"/>
      <c r="E56" s="24">
        <f>SUM(E53:E55)</f>
        <v>740000</v>
      </c>
      <c r="F56" s="24">
        <f>SUM(F53:F55)</f>
        <v>8880000</v>
      </c>
    </row>
    <row r="57" spans="1:6" ht="38.25" customHeight="1">
      <c r="A57" s="39" t="s">
        <v>5</v>
      </c>
      <c r="B57" s="39"/>
      <c r="C57" s="39"/>
      <c r="D57" s="39"/>
      <c r="E57" s="39"/>
      <c r="F57" s="39"/>
    </row>
    <row r="58" spans="1:6">
      <c r="A58" s="29">
        <v>22</v>
      </c>
      <c r="B58" s="16" t="s">
        <v>70</v>
      </c>
      <c r="C58" s="29">
        <v>1</v>
      </c>
      <c r="D58" s="24">
        <v>248000</v>
      </c>
      <c r="E58" s="24">
        <f>C58*D58</f>
        <v>248000</v>
      </c>
      <c r="F58" s="24">
        <f>E58*12</f>
        <v>2976000</v>
      </c>
    </row>
    <row r="59" spans="1:6">
      <c r="A59" s="29">
        <v>23</v>
      </c>
      <c r="B59" s="16" t="s">
        <v>4</v>
      </c>
      <c r="C59" s="29">
        <v>2</v>
      </c>
      <c r="D59" s="24">
        <v>182000</v>
      </c>
      <c r="E59" s="24">
        <f>C59*D59</f>
        <v>364000</v>
      </c>
      <c r="F59" s="24">
        <f>E59*12</f>
        <v>4368000</v>
      </c>
    </row>
    <row r="60" spans="1:6">
      <c r="A60" s="29">
        <v>24</v>
      </c>
      <c r="B60" s="16" t="s">
        <v>43</v>
      </c>
      <c r="C60" s="29">
        <v>6</v>
      </c>
      <c r="D60" s="24">
        <v>149000</v>
      </c>
      <c r="E60" s="24">
        <f>C60*D60</f>
        <v>894000</v>
      </c>
      <c r="F60" s="24">
        <f>E60*12</f>
        <v>10728000</v>
      </c>
    </row>
    <row r="61" spans="1:6">
      <c r="A61" s="29">
        <v>25</v>
      </c>
      <c r="B61" s="16" t="s">
        <v>44</v>
      </c>
      <c r="C61" s="29">
        <v>4</v>
      </c>
      <c r="D61" s="24">
        <v>127000</v>
      </c>
      <c r="E61" s="24">
        <f>C61*D61</f>
        <v>508000</v>
      </c>
      <c r="F61" s="24">
        <f>E61*12</f>
        <v>6096000</v>
      </c>
    </row>
    <row r="62" spans="1:6">
      <c r="A62" s="29">
        <v>26</v>
      </c>
      <c r="B62" s="16" t="s">
        <v>45</v>
      </c>
      <c r="C62" s="29">
        <v>3</v>
      </c>
      <c r="D62" s="24">
        <v>119000</v>
      </c>
      <c r="E62" s="24">
        <f>C62*D62</f>
        <v>357000</v>
      </c>
      <c r="F62" s="24">
        <f>E62*12</f>
        <v>4284000</v>
      </c>
    </row>
    <row r="63" spans="1:6">
      <c r="A63" s="29"/>
      <c r="B63" s="29" t="s">
        <v>2</v>
      </c>
      <c r="C63" s="29">
        <f>SUM(C58:C62)</f>
        <v>16</v>
      </c>
      <c r="D63" s="24"/>
      <c r="E63" s="24">
        <f>SUM(E58:E62)</f>
        <v>2371000</v>
      </c>
      <c r="F63" s="24">
        <f>SUM(F58:F62)</f>
        <v>28452000</v>
      </c>
    </row>
    <row r="64" spans="1:6" ht="32.25" customHeight="1">
      <c r="A64" s="39" t="s">
        <v>6</v>
      </c>
      <c r="B64" s="42"/>
      <c r="C64" s="42"/>
      <c r="D64" s="42"/>
      <c r="E64" s="42"/>
      <c r="F64" s="42"/>
    </row>
    <row r="65" spans="1:6">
      <c r="A65" s="29">
        <v>27</v>
      </c>
      <c r="B65" s="16" t="s">
        <v>70</v>
      </c>
      <c r="C65" s="29">
        <v>1</v>
      </c>
      <c r="D65" s="24">
        <v>248000</v>
      </c>
      <c r="E65" s="24">
        <f>C65*D65</f>
        <v>248000</v>
      </c>
      <c r="F65" s="24">
        <f>E65*12</f>
        <v>2976000</v>
      </c>
    </row>
    <row r="66" spans="1:6">
      <c r="A66" s="29">
        <v>28</v>
      </c>
      <c r="B66" s="16" t="s">
        <v>4</v>
      </c>
      <c r="C66" s="29">
        <v>2</v>
      </c>
      <c r="D66" s="24">
        <v>182000</v>
      </c>
      <c r="E66" s="24">
        <f>C66*D66</f>
        <v>364000</v>
      </c>
      <c r="F66" s="24">
        <f>E66*12</f>
        <v>4368000</v>
      </c>
    </row>
    <row r="67" spans="1:6">
      <c r="A67" s="29">
        <v>29</v>
      </c>
      <c r="B67" s="16" t="s">
        <v>43</v>
      </c>
      <c r="C67" s="29">
        <v>6</v>
      </c>
      <c r="D67" s="24">
        <v>149000</v>
      </c>
      <c r="E67" s="24">
        <f>C67*D67</f>
        <v>894000</v>
      </c>
      <c r="F67" s="24">
        <f>E67*12</f>
        <v>10728000</v>
      </c>
    </row>
    <row r="68" spans="1:6">
      <c r="A68" s="29">
        <v>30</v>
      </c>
      <c r="B68" s="16" t="s">
        <v>44</v>
      </c>
      <c r="C68" s="29">
        <v>2</v>
      </c>
      <c r="D68" s="24">
        <v>127000</v>
      </c>
      <c r="E68" s="24">
        <f>C68*D68</f>
        <v>254000</v>
      </c>
      <c r="F68" s="24">
        <f>E68*12</f>
        <v>3048000</v>
      </c>
    </row>
    <row r="69" spans="1:6">
      <c r="A69" s="29"/>
      <c r="B69" s="29" t="s">
        <v>2</v>
      </c>
      <c r="C69" s="29">
        <f>SUM(C65:C68)</f>
        <v>11</v>
      </c>
      <c r="D69" s="24"/>
      <c r="E69" s="24">
        <f>SUM(E65:E68)</f>
        <v>1760000</v>
      </c>
      <c r="F69" s="24">
        <f>SUM(F65:F68)</f>
        <v>21120000</v>
      </c>
    </row>
    <row r="70" spans="1:6" ht="30.75" customHeight="1">
      <c r="A70" s="39" t="s">
        <v>28</v>
      </c>
      <c r="B70" s="39"/>
      <c r="C70" s="39"/>
      <c r="D70" s="39"/>
      <c r="E70" s="39"/>
      <c r="F70" s="39"/>
    </row>
    <row r="71" spans="1:6" ht="34.5" customHeight="1">
      <c r="A71" s="29">
        <v>31</v>
      </c>
      <c r="B71" s="16" t="s">
        <v>71</v>
      </c>
      <c r="C71" s="29">
        <v>1</v>
      </c>
      <c r="D71" s="24">
        <v>248000</v>
      </c>
      <c r="E71" s="24">
        <f>C71*D71</f>
        <v>248000</v>
      </c>
      <c r="F71" s="24">
        <f>E71*12</f>
        <v>2976000</v>
      </c>
    </row>
    <row r="72" spans="1:6">
      <c r="A72" s="29">
        <v>32</v>
      </c>
      <c r="B72" s="16" t="s">
        <v>4</v>
      </c>
      <c r="C72" s="29">
        <v>2</v>
      </c>
      <c r="D72" s="24">
        <v>182000</v>
      </c>
      <c r="E72" s="24">
        <f>C72*D72</f>
        <v>364000</v>
      </c>
      <c r="F72" s="24">
        <f>E72*12</f>
        <v>4368000</v>
      </c>
    </row>
    <row r="73" spans="1:6">
      <c r="A73" s="29">
        <v>33</v>
      </c>
      <c r="B73" s="16" t="s">
        <v>43</v>
      </c>
      <c r="C73" s="29">
        <v>7</v>
      </c>
      <c r="D73" s="24">
        <v>149000</v>
      </c>
      <c r="E73" s="24">
        <f>C73*D73</f>
        <v>1043000</v>
      </c>
      <c r="F73" s="24">
        <f>E73*12</f>
        <v>12516000</v>
      </c>
    </row>
    <row r="74" spans="1:6">
      <c r="A74" s="29">
        <v>34</v>
      </c>
      <c r="B74" s="16" t="s">
        <v>44</v>
      </c>
      <c r="C74" s="29">
        <v>6</v>
      </c>
      <c r="D74" s="24">
        <v>127000</v>
      </c>
      <c r="E74" s="24">
        <f>C74*D74</f>
        <v>762000</v>
      </c>
      <c r="F74" s="24">
        <f>E74*12</f>
        <v>9144000</v>
      </c>
    </row>
    <row r="75" spans="1:6">
      <c r="A75" s="29">
        <v>35</v>
      </c>
      <c r="B75" s="16" t="s">
        <v>45</v>
      </c>
      <c r="C75" s="29">
        <v>1</v>
      </c>
      <c r="D75" s="24">
        <v>119000</v>
      </c>
      <c r="E75" s="24">
        <f>C75*D75</f>
        <v>119000</v>
      </c>
      <c r="F75" s="24">
        <f>E75*12</f>
        <v>1428000</v>
      </c>
    </row>
    <row r="76" spans="1:6">
      <c r="A76" s="29"/>
      <c r="B76" s="29" t="s">
        <v>2</v>
      </c>
      <c r="C76" s="29">
        <f>SUM(C71:C75)</f>
        <v>17</v>
      </c>
      <c r="D76" s="24"/>
      <c r="E76" s="24">
        <f>SUM(E71:E75)</f>
        <v>2536000</v>
      </c>
      <c r="F76" s="24">
        <f>SUM(F71:F75)</f>
        <v>30432000</v>
      </c>
    </row>
    <row r="77" spans="1:6" ht="35.25" customHeight="1">
      <c r="A77" s="39" t="s">
        <v>32</v>
      </c>
      <c r="B77" s="39"/>
      <c r="C77" s="39"/>
      <c r="D77" s="39"/>
      <c r="E77" s="39"/>
      <c r="F77" s="39"/>
    </row>
    <row r="78" spans="1:6">
      <c r="A78" s="29">
        <v>36</v>
      </c>
      <c r="B78" s="16" t="s">
        <v>70</v>
      </c>
      <c r="C78" s="29">
        <v>1</v>
      </c>
      <c r="D78" s="24">
        <v>248000</v>
      </c>
      <c r="E78" s="24">
        <f t="shared" ref="E78:E83" si="3">C78*D78</f>
        <v>248000</v>
      </c>
      <c r="F78" s="24">
        <f t="shared" ref="F78:F83" si="4">E78*12</f>
        <v>2976000</v>
      </c>
    </row>
    <row r="79" spans="1:6">
      <c r="A79" s="29">
        <v>37</v>
      </c>
      <c r="B79" s="16" t="s">
        <v>4</v>
      </c>
      <c r="C79" s="29">
        <v>2</v>
      </c>
      <c r="D79" s="24">
        <v>182000</v>
      </c>
      <c r="E79" s="24">
        <f t="shared" si="3"/>
        <v>364000</v>
      </c>
      <c r="F79" s="24">
        <f t="shared" si="4"/>
        <v>4368000</v>
      </c>
    </row>
    <row r="80" spans="1:6" ht="30" customHeight="1">
      <c r="A80" s="29">
        <v>38</v>
      </c>
      <c r="B80" s="16" t="s">
        <v>46</v>
      </c>
      <c r="C80" s="29">
        <v>1</v>
      </c>
      <c r="D80" s="24">
        <v>149000</v>
      </c>
      <c r="E80" s="24">
        <f t="shared" si="3"/>
        <v>149000</v>
      </c>
      <c r="F80" s="24">
        <f t="shared" si="4"/>
        <v>1788000</v>
      </c>
    </row>
    <row r="81" spans="1:6">
      <c r="A81" s="29">
        <v>39</v>
      </c>
      <c r="B81" s="16" t="s">
        <v>43</v>
      </c>
      <c r="C81" s="29">
        <v>3</v>
      </c>
      <c r="D81" s="24">
        <v>149000</v>
      </c>
      <c r="E81" s="24">
        <f t="shared" si="3"/>
        <v>447000</v>
      </c>
      <c r="F81" s="24">
        <f t="shared" si="4"/>
        <v>5364000</v>
      </c>
    </row>
    <row r="82" spans="1:6">
      <c r="A82" s="29">
        <v>40</v>
      </c>
      <c r="B82" s="16" t="s">
        <v>44</v>
      </c>
      <c r="C82" s="29">
        <v>2</v>
      </c>
      <c r="D82" s="24">
        <v>127000</v>
      </c>
      <c r="E82" s="24">
        <f t="shared" si="3"/>
        <v>254000</v>
      </c>
      <c r="F82" s="24">
        <f t="shared" si="4"/>
        <v>3048000</v>
      </c>
    </row>
    <row r="83" spans="1:6">
      <c r="A83" s="29">
        <v>41</v>
      </c>
      <c r="B83" s="16" t="s">
        <v>45</v>
      </c>
      <c r="C83" s="29">
        <v>2</v>
      </c>
      <c r="D83" s="24">
        <v>119000</v>
      </c>
      <c r="E83" s="24">
        <f t="shared" si="3"/>
        <v>238000</v>
      </c>
      <c r="F83" s="24">
        <f t="shared" si="4"/>
        <v>2856000</v>
      </c>
    </row>
    <row r="84" spans="1:6">
      <c r="A84" s="29"/>
      <c r="B84" s="29" t="s">
        <v>2</v>
      </c>
      <c r="C84" s="29">
        <f>SUM(C78:C83)</f>
        <v>11</v>
      </c>
      <c r="D84" s="24"/>
      <c r="E84" s="24">
        <f>SUM(E78:E83)</f>
        <v>1700000</v>
      </c>
      <c r="F84" s="24">
        <f>SUM(F78:F83)</f>
        <v>20400000</v>
      </c>
    </row>
    <row r="85" spans="1:6" ht="40.5" customHeight="1">
      <c r="A85" s="39" t="s">
        <v>82</v>
      </c>
      <c r="B85" s="39"/>
      <c r="C85" s="39"/>
      <c r="D85" s="39"/>
      <c r="E85" s="39"/>
      <c r="F85" s="39"/>
    </row>
    <row r="86" spans="1:6">
      <c r="A86" s="29">
        <v>42</v>
      </c>
      <c r="B86" s="16" t="s">
        <v>70</v>
      </c>
      <c r="C86" s="29">
        <v>1</v>
      </c>
      <c r="D86" s="24">
        <v>248000</v>
      </c>
      <c r="E86" s="24">
        <f>C86*D86</f>
        <v>248000</v>
      </c>
      <c r="F86" s="24">
        <f>E86*12</f>
        <v>2976000</v>
      </c>
    </row>
    <row r="87" spans="1:6">
      <c r="A87" s="29">
        <v>43</v>
      </c>
      <c r="B87" s="16" t="s">
        <v>4</v>
      </c>
      <c r="C87" s="29">
        <v>1</v>
      </c>
      <c r="D87" s="24">
        <v>182000</v>
      </c>
      <c r="E87" s="24">
        <f>C87*D87</f>
        <v>182000</v>
      </c>
      <c r="F87" s="24">
        <f>E87*12</f>
        <v>2184000</v>
      </c>
    </row>
    <row r="88" spans="1:6">
      <c r="A88" s="29">
        <v>44</v>
      </c>
      <c r="B88" s="16" t="s">
        <v>43</v>
      </c>
      <c r="C88" s="29">
        <v>2</v>
      </c>
      <c r="D88" s="24">
        <v>149000</v>
      </c>
      <c r="E88" s="24">
        <f>C88*D88</f>
        <v>298000</v>
      </c>
      <c r="F88" s="24">
        <f>E88*12</f>
        <v>3576000</v>
      </c>
    </row>
    <row r="89" spans="1:6">
      <c r="A89" s="29">
        <v>45</v>
      </c>
      <c r="B89" s="16" t="s">
        <v>45</v>
      </c>
      <c r="C89" s="29">
        <v>4</v>
      </c>
      <c r="D89" s="24">
        <v>119000</v>
      </c>
      <c r="E89" s="24">
        <f>C89*D89</f>
        <v>476000</v>
      </c>
      <c r="F89" s="24">
        <f>E89*12</f>
        <v>5712000</v>
      </c>
    </row>
    <row r="90" spans="1:6">
      <c r="A90" s="29"/>
      <c r="B90" s="29" t="s">
        <v>2</v>
      </c>
      <c r="C90" s="29">
        <f>SUM(C86:C89)</f>
        <v>8</v>
      </c>
      <c r="D90" s="24"/>
      <c r="E90" s="24">
        <f>SUM(E86:E89)</f>
        <v>1204000</v>
      </c>
      <c r="F90" s="24">
        <f>SUM(F86:F89)</f>
        <v>14448000</v>
      </c>
    </row>
    <row r="91" spans="1:6" ht="33.75" customHeight="1">
      <c r="A91" s="39" t="s">
        <v>83</v>
      </c>
      <c r="B91" s="39"/>
      <c r="C91" s="39"/>
      <c r="D91" s="39"/>
      <c r="E91" s="39"/>
      <c r="F91" s="39"/>
    </row>
    <row r="92" spans="1:6">
      <c r="A92" s="29">
        <v>46</v>
      </c>
      <c r="B92" s="16" t="s">
        <v>70</v>
      </c>
      <c r="C92" s="29">
        <v>1</v>
      </c>
      <c r="D92" s="24">
        <v>248000</v>
      </c>
      <c r="E92" s="24">
        <f>C92*D92</f>
        <v>248000</v>
      </c>
      <c r="F92" s="24">
        <f>E92*12</f>
        <v>2976000</v>
      </c>
    </row>
    <row r="93" spans="1:6">
      <c r="A93" s="29">
        <v>47</v>
      </c>
      <c r="B93" s="16" t="s">
        <v>43</v>
      </c>
      <c r="C93" s="29">
        <v>1</v>
      </c>
      <c r="D93" s="24">
        <v>149000</v>
      </c>
      <c r="E93" s="24">
        <f>C93*D93</f>
        <v>149000</v>
      </c>
      <c r="F93" s="24">
        <f>E93*12</f>
        <v>1788000</v>
      </c>
    </row>
    <row r="94" spans="1:6">
      <c r="A94" s="29">
        <v>48</v>
      </c>
      <c r="B94" s="16" t="s">
        <v>44</v>
      </c>
      <c r="C94" s="29">
        <v>4</v>
      </c>
      <c r="D94" s="24">
        <v>127000</v>
      </c>
      <c r="E94" s="24">
        <f>C94*D94</f>
        <v>508000</v>
      </c>
      <c r="F94" s="24">
        <f>E94*12</f>
        <v>6096000</v>
      </c>
    </row>
    <row r="95" spans="1:6">
      <c r="A95" s="29"/>
      <c r="B95" s="29" t="s">
        <v>2</v>
      </c>
      <c r="C95" s="29">
        <f>SUM(C92:C94)</f>
        <v>6</v>
      </c>
      <c r="D95" s="24"/>
      <c r="E95" s="24">
        <f>SUM(E92:E94)</f>
        <v>905000</v>
      </c>
      <c r="F95" s="24">
        <f>SUM(F92:F94)</f>
        <v>10860000</v>
      </c>
    </row>
    <row r="96" spans="1:6" ht="31.5" customHeight="1">
      <c r="A96" s="39" t="s">
        <v>34</v>
      </c>
      <c r="B96" s="39"/>
      <c r="C96" s="39"/>
      <c r="D96" s="39"/>
      <c r="E96" s="39"/>
      <c r="F96" s="39"/>
    </row>
    <row r="97" spans="1:6">
      <c r="A97" s="29">
        <v>49</v>
      </c>
      <c r="B97" s="16" t="s">
        <v>70</v>
      </c>
      <c r="C97" s="29">
        <v>1</v>
      </c>
      <c r="D97" s="24">
        <v>248000</v>
      </c>
      <c r="E97" s="24">
        <f>C97*D97</f>
        <v>248000</v>
      </c>
      <c r="F97" s="24">
        <f>E97*12</f>
        <v>2976000</v>
      </c>
    </row>
    <row r="98" spans="1:6">
      <c r="A98" s="29">
        <v>50</v>
      </c>
      <c r="B98" s="16" t="s">
        <v>4</v>
      </c>
      <c r="C98" s="29">
        <v>1</v>
      </c>
      <c r="D98" s="24">
        <v>182000</v>
      </c>
      <c r="E98" s="24">
        <f>C98*D98</f>
        <v>182000</v>
      </c>
      <c r="F98" s="24">
        <f>E98*12</f>
        <v>2184000</v>
      </c>
    </row>
    <row r="99" spans="1:6" ht="42.75">
      <c r="A99" s="29">
        <v>51</v>
      </c>
      <c r="B99" s="16" t="s">
        <v>87</v>
      </c>
      <c r="C99" s="29">
        <v>1</v>
      </c>
      <c r="D99" s="24">
        <v>149000</v>
      </c>
      <c r="E99" s="24">
        <f>C99*D99</f>
        <v>149000</v>
      </c>
      <c r="F99" s="24">
        <f>E99*12</f>
        <v>1788000</v>
      </c>
    </row>
    <row r="100" spans="1:6">
      <c r="A100" s="29">
        <v>52</v>
      </c>
      <c r="B100" s="16" t="s">
        <v>44</v>
      </c>
      <c r="C100" s="29">
        <v>5</v>
      </c>
      <c r="D100" s="24">
        <v>127000</v>
      </c>
      <c r="E100" s="24">
        <f>C100*D100</f>
        <v>635000</v>
      </c>
      <c r="F100" s="24">
        <f>E100*12</f>
        <v>7620000</v>
      </c>
    </row>
    <row r="101" spans="1:6">
      <c r="A101" s="29">
        <v>53</v>
      </c>
      <c r="B101" s="16" t="s">
        <v>45</v>
      </c>
      <c r="C101" s="29">
        <v>1</v>
      </c>
      <c r="D101" s="24">
        <v>119000</v>
      </c>
      <c r="E101" s="24">
        <f>C101*D101</f>
        <v>119000</v>
      </c>
      <c r="F101" s="24">
        <f>E101*12</f>
        <v>1428000</v>
      </c>
    </row>
    <row r="102" spans="1:6">
      <c r="A102" s="29"/>
      <c r="B102" s="29" t="s">
        <v>2</v>
      </c>
      <c r="C102" s="29">
        <f>SUM(C97:C101)</f>
        <v>9</v>
      </c>
      <c r="D102" s="24"/>
      <c r="E102" s="24">
        <f>SUM(E97:E101)</f>
        <v>1333000</v>
      </c>
      <c r="F102" s="24">
        <f>SUM(F97:F101)</f>
        <v>15996000</v>
      </c>
    </row>
    <row r="103" spans="1:6" ht="34.5" customHeight="1">
      <c r="A103" s="39" t="s">
        <v>7</v>
      </c>
      <c r="B103" s="39"/>
      <c r="C103" s="39"/>
      <c r="D103" s="39"/>
      <c r="E103" s="39"/>
      <c r="F103" s="39"/>
    </row>
    <row r="104" spans="1:6">
      <c r="A104" s="29">
        <v>54</v>
      </c>
      <c r="B104" s="16" t="s">
        <v>70</v>
      </c>
      <c r="C104" s="29">
        <v>1</v>
      </c>
      <c r="D104" s="24">
        <v>248000</v>
      </c>
      <c r="E104" s="24">
        <f>C104*D104</f>
        <v>248000</v>
      </c>
      <c r="F104" s="24">
        <f>E104*12</f>
        <v>2976000</v>
      </c>
    </row>
    <row r="105" spans="1:6">
      <c r="A105" s="29">
        <v>55</v>
      </c>
      <c r="B105" s="16" t="s">
        <v>4</v>
      </c>
      <c r="C105" s="29">
        <v>1</v>
      </c>
      <c r="D105" s="24">
        <v>182000</v>
      </c>
      <c r="E105" s="24">
        <f>C105*D105</f>
        <v>182000</v>
      </c>
      <c r="F105" s="24">
        <f>E105*12</f>
        <v>2184000</v>
      </c>
    </row>
    <row r="106" spans="1:6">
      <c r="A106" s="29">
        <v>56</v>
      </c>
      <c r="B106" s="16" t="s">
        <v>43</v>
      </c>
      <c r="C106" s="29">
        <v>2</v>
      </c>
      <c r="D106" s="24">
        <v>149000</v>
      </c>
      <c r="E106" s="24">
        <f>C106*D106</f>
        <v>298000</v>
      </c>
      <c r="F106" s="24">
        <f>E106*12</f>
        <v>3576000</v>
      </c>
    </row>
    <row r="107" spans="1:6">
      <c r="A107" s="29">
        <v>57</v>
      </c>
      <c r="B107" s="16" t="s">
        <v>44</v>
      </c>
      <c r="C107" s="29">
        <v>4</v>
      </c>
      <c r="D107" s="24">
        <v>127000</v>
      </c>
      <c r="E107" s="24">
        <f>C107*D107</f>
        <v>508000</v>
      </c>
      <c r="F107" s="24">
        <f>E107*12</f>
        <v>6096000</v>
      </c>
    </row>
    <row r="108" spans="1:6">
      <c r="A108" s="29"/>
      <c r="B108" s="29" t="s">
        <v>2</v>
      </c>
      <c r="C108" s="29">
        <f>SUM(C104:C107)</f>
        <v>8</v>
      </c>
      <c r="D108" s="24"/>
      <c r="E108" s="24">
        <f>SUM(E104:E107)</f>
        <v>1236000</v>
      </c>
      <c r="F108" s="24">
        <f>SUM(F104:F107)</f>
        <v>14832000</v>
      </c>
    </row>
    <row r="109" spans="1:6" ht="35.25" customHeight="1">
      <c r="A109" s="39" t="s">
        <v>8</v>
      </c>
      <c r="B109" s="39"/>
      <c r="C109" s="39"/>
      <c r="D109" s="39"/>
      <c r="E109" s="39"/>
      <c r="F109" s="39"/>
    </row>
    <row r="110" spans="1:6">
      <c r="A110" s="29">
        <v>58</v>
      </c>
      <c r="B110" s="16" t="s">
        <v>70</v>
      </c>
      <c r="C110" s="29">
        <v>1</v>
      </c>
      <c r="D110" s="24">
        <v>248000</v>
      </c>
      <c r="E110" s="24">
        <f>C110*D110</f>
        <v>248000</v>
      </c>
      <c r="F110" s="24">
        <f>E110*12</f>
        <v>2976000</v>
      </c>
    </row>
    <row r="111" spans="1:6">
      <c r="A111" s="29">
        <v>59</v>
      </c>
      <c r="B111" s="16" t="s">
        <v>43</v>
      </c>
      <c r="C111" s="29">
        <v>2</v>
      </c>
      <c r="D111" s="24">
        <v>149000</v>
      </c>
      <c r="E111" s="24">
        <f>C111*D111</f>
        <v>298000</v>
      </c>
      <c r="F111" s="24">
        <f>E111*12</f>
        <v>3576000</v>
      </c>
    </row>
    <row r="112" spans="1:6">
      <c r="A112" s="29">
        <v>60</v>
      </c>
      <c r="B112" s="16" t="s">
        <v>44</v>
      </c>
      <c r="C112" s="29">
        <v>3</v>
      </c>
      <c r="D112" s="24">
        <v>127000</v>
      </c>
      <c r="E112" s="24">
        <f>C112*D112</f>
        <v>381000</v>
      </c>
      <c r="F112" s="24">
        <f>E112*12</f>
        <v>4572000</v>
      </c>
    </row>
    <row r="113" spans="1:6">
      <c r="A113" s="29">
        <v>61</v>
      </c>
      <c r="B113" s="16" t="s">
        <v>45</v>
      </c>
      <c r="C113" s="29">
        <v>1</v>
      </c>
      <c r="D113" s="24">
        <v>119000</v>
      </c>
      <c r="E113" s="24">
        <f>C113*D113</f>
        <v>119000</v>
      </c>
      <c r="F113" s="24">
        <f>E113*12</f>
        <v>1428000</v>
      </c>
    </row>
    <row r="114" spans="1:6">
      <c r="A114" s="29"/>
      <c r="B114" s="29" t="s">
        <v>2</v>
      </c>
      <c r="C114" s="29">
        <f>SUM(C110:C113)</f>
        <v>7</v>
      </c>
      <c r="D114" s="24"/>
      <c r="E114" s="24">
        <f>SUM(E110:E113)</f>
        <v>1046000</v>
      </c>
      <c r="F114" s="24">
        <f>SUM(F110:F113)</f>
        <v>12552000</v>
      </c>
    </row>
    <row r="115" spans="1:6" ht="35.25" customHeight="1">
      <c r="A115" s="39" t="s">
        <v>9</v>
      </c>
      <c r="B115" s="39"/>
      <c r="C115" s="39"/>
      <c r="D115" s="39"/>
      <c r="E115" s="39"/>
      <c r="F115" s="39"/>
    </row>
    <row r="116" spans="1:6">
      <c r="A116" s="29">
        <v>62</v>
      </c>
      <c r="B116" s="16" t="s">
        <v>70</v>
      </c>
      <c r="C116" s="29">
        <v>1</v>
      </c>
      <c r="D116" s="24">
        <v>248000</v>
      </c>
      <c r="E116" s="24">
        <f>C116*D116</f>
        <v>248000</v>
      </c>
      <c r="F116" s="24">
        <f>E116*12</f>
        <v>2976000</v>
      </c>
    </row>
    <row r="117" spans="1:6">
      <c r="A117" s="29">
        <v>63</v>
      </c>
      <c r="B117" s="16" t="s">
        <v>4</v>
      </c>
      <c r="C117" s="29">
        <v>1</v>
      </c>
      <c r="D117" s="24">
        <v>182000</v>
      </c>
      <c r="E117" s="24">
        <f>C117*D117</f>
        <v>182000</v>
      </c>
      <c r="F117" s="24">
        <f>E117*12</f>
        <v>2184000</v>
      </c>
    </row>
    <row r="118" spans="1:6">
      <c r="A118" s="29">
        <v>64</v>
      </c>
      <c r="B118" s="16" t="s">
        <v>43</v>
      </c>
      <c r="C118" s="29">
        <v>2</v>
      </c>
      <c r="D118" s="24">
        <v>149000</v>
      </c>
      <c r="E118" s="24">
        <f>C118*D118</f>
        <v>298000</v>
      </c>
      <c r="F118" s="24">
        <f>E118*12</f>
        <v>3576000</v>
      </c>
    </row>
    <row r="119" spans="1:6">
      <c r="A119" s="29">
        <v>65</v>
      </c>
      <c r="B119" s="16" t="s">
        <v>44</v>
      </c>
      <c r="C119" s="29">
        <v>1</v>
      </c>
      <c r="D119" s="24">
        <v>127000</v>
      </c>
      <c r="E119" s="24">
        <f>C119*D119</f>
        <v>127000</v>
      </c>
      <c r="F119" s="24">
        <f>E119*12</f>
        <v>1524000</v>
      </c>
    </row>
    <row r="120" spans="1:6">
      <c r="A120" s="29">
        <v>66</v>
      </c>
      <c r="B120" s="16" t="s">
        <v>45</v>
      </c>
      <c r="C120" s="29">
        <v>3</v>
      </c>
      <c r="D120" s="24">
        <v>119000</v>
      </c>
      <c r="E120" s="24">
        <f>C120*D120</f>
        <v>357000</v>
      </c>
      <c r="F120" s="24">
        <f>E120*12</f>
        <v>4284000</v>
      </c>
    </row>
    <row r="121" spans="1:6">
      <c r="A121" s="29"/>
      <c r="B121" s="29" t="s">
        <v>2</v>
      </c>
      <c r="C121" s="29">
        <f>SUM(C116:C120)</f>
        <v>8</v>
      </c>
      <c r="D121" s="24"/>
      <c r="E121" s="24">
        <f>SUM(E116:E120)</f>
        <v>1212000</v>
      </c>
      <c r="F121" s="24">
        <f>SUM(F116:F120)</f>
        <v>14544000</v>
      </c>
    </row>
    <row r="122" spans="1:6" ht="36.75" customHeight="1">
      <c r="A122" s="39" t="s">
        <v>10</v>
      </c>
      <c r="B122" s="39"/>
      <c r="C122" s="39"/>
      <c r="D122" s="39"/>
      <c r="E122" s="39"/>
      <c r="F122" s="39"/>
    </row>
    <row r="123" spans="1:6">
      <c r="A123" s="29">
        <v>67</v>
      </c>
      <c r="B123" s="16" t="s">
        <v>70</v>
      </c>
      <c r="C123" s="29">
        <v>1</v>
      </c>
      <c r="D123" s="24">
        <v>248000</v>
      </c>
      <c r="E123" s="24">
        <f>C123*D123</f>
        <v>248000</v>
      </c>
      <c r="F123" s="24">
        <f>E123*12</f>
        <v>2976000</v>
      </c>
    </row>
    <row r="124" spans="1:6">
      <c r="A124" s="29">
        <v>68</v>
      </c>
      <c r="B124" s="16" t="s">
        <v>43</v>
      </c>
      <c r="C124" s="29">
        <v>1</v>
      </c>
      <c r="D124" s="24">
        <v>149000</v>
      </c>
      <c r="E124" s="24">
        <f>C124*D124</f>
        <v>149000</v>
      </c>
      <c r="F124" s="24">
        <f>E124*12</f>
        <v>1788000</v>
      </c>
    </row>
    <row r="125" spans="1:6">
      <c r="A125" s="31">
        <v>69</v>
      </c>
      <c r="B125" s="16" t="s">
        <v>44</v>
      </c>
      <c r="C125" s="29">
        <v>2</v>
      </c>
      <c r="D125" s="24">
        <v>127000</v>
      </c>
      <c r="E125" s="24">
        <f>C125*D125</f>
        <v>254000</v>
      </c>
      <c r="F125" s="24">
        <f>E125*12</f>
        <v>3048000</v>
      </c>
    </row>
    <row r="126" spans="1:6">
      <c r="A126" s="31">
        <v>70</v>
      </c>
      <c r="B126" s="16" t="s">
        <v>45</v>
      </c>
      <c r="C126" s="29">
        <v>1</v>
      </c>
      <c r="D126" s="24">
        <v>119000</v>
      </c>
      <c r="E126" s="24">
        <f>C126*D126</f>
        <v>119000</v>
      </c>
      <c r="F126" s="24">
        <f>E126*12</f>
        <v>1428000</v>
      </c>
    </row>
    <row r="127" spans="1:6">
      <c r="A127" s="29"/>
      <c r="B127" s="29" t="s">
        <v>2</v>
      </c>
      <c r="C127" s="29">
        <f>SUM(C123:C126)</f>
        <v>5</v>
      </c>
      <c r="D127" s="24"/>
      <c r="E127" s="24">
        <f>SUM(E123:E126)</f>
        <v>770000</v>
      </c>
      <c r="F127" s="24">
        <f>SUM(F123:F126)</f>
        <v>9240000</v>
      </c>
    </row>
    <row r="128" spans="1:6" ht="36" customHeight="1">
      <c r="A128" s="39" t="s">
        <v>33</v>
      </c>
      <c r="B128" s="39"/>
      <c r="C128" s="39"/>
      <c r="D128" s="39"/>
      <c r="E128" s="39"/>
      <c r="F128" s="39"/>
    </row>
    <row r="129" spans="1:6">
      <c r="A129" s="29">
        <v>71</v>
      </c>
      <c r="B129" s="16" t="s">
        <v>70</v>
      </c>
      <c r="C129" s="29">
        <v>1</v>
      </c>
      <c r="D129" s="24">
        <v>248000</v>
      </c>
      <c r="E129" s="24">
        <f>C129*D129</f>
        <v>248000</v>
      </c>
      <c r="F129" s="24">
        <f>E129*12</f>
        <v>2976000</v>
      </c>
    </row>
    <row r="130" spans="1:6">
      <c r="A130" s="29">
        <v>72</v>
      </c>
      <c r="B130" s="16" t="s">
        <v>43</v>
      </c>
      <c r="C130" s="29">
        <v>3</v>
      </c>
      <c r="D130" s="24">
        <v>149000</v>
      </c>
      <c r="E130" s="24">
        <f>C130*D130</f>
        <v>447000</v>
      </c>
      <c r="F130" s="24">
        <f>E130*12</f>
        <v>5364000</v>
      </c>
    </row>
    <row r="131" spans="1:6">
      <c r="A131" s="29">
        <v>73</v>
      </c>
      <c r="B131" s="16" t="s">
        <v>44</v>
      </c>
      <c r="C131" s="29">
        <v>1</v>
      </c>
      <c r="D131" s="24">
        <v>127000</v>
      </c>
      <c r="E131" s="24">
        <f>C131*D131</f>
        <v>127000</v>
      </c>
      <c r="F131" s="24">
        <f>E131*12</f>
        <v>1524000</v>
      </c>
    </row>
    <row r="132" spans="1:6">
      <c r="A132" s="29"/>
      <c r="B132" s="29" t="s">
        <v>2</v>
      </c>
      <c r="C132" s="29">
        <f>SUM(C129:C131)</f>
        <v>5</v>
      </c>
      <c r="D132" s="24"/>
      <c r="E132" s="24">
        <f>SUM(E129:E131)</f>
        <v>822000</v>
      </c>
      <c r="F132" s="24">
        <f>SUM(F129:F131)</f>
        <v>9864000</v>
      </c>
    </row>
    <row r="133" spans="1:6" ht="35.25" customHeight="1">
      <c r="A133" s="39" t="s">
        <v>11</v>
      </c>
      <c r="B133" s="39"/>
      <c r="C133" s="39"/>
      <c r="D133" s="39"/>
      <c r="E133" s="39"/>
      <c r="F133" s="39"/>
    </row>
    <row r="134" spans="1:6" ht="42.75">
      <c r="A134" s="29">
        <v>74</v>
      </c>
      <c r="B134" s="16" t="s">
        <v>86</v>
      </c>
      <c r="C134" s="29">
        <v>1</v>
      </c>
      <c r="D134" s="24">
        <v>248000</v>
      </c>
      <c r="E134" s="24">
        <f>C134*D134</f>
        <v>248000</v>
      </c>
      <c r="F134" s="24">
        <f>E134*12</f>
        <v>2976000</v>
      </c>
    </row>
    <row r="135" spans="1:6">
      <c r="A135" s="29">
        <v>75</v>
      </c>
      <c r="B135" s="16" t="s">
        <v>43</v>
      </c>
      <c r="C135" s="29">
        <v>2</v>
      </c>
      <c r="D135" s="24">
        <v>149000</v>
      </c>
      <c r="E135" s="24">
        <f>C135*D135</f>
        <v>298000</v>
      </c>
      <c r="F135" s="24">
        <f>E135*12</f>
        <v>3576000</v>
      </c>
    </row>
    <row r="136" spans="1:6">
      <c r="A136" s="29">
        <v>76</v>
      </c>
      <c r="B136" s="16" t="s">
        <v>44</v>
      </c>
      <c r="C136" s="29">
        <v>2</v>
      </c>
      <c r="D136" s="24">
        <v>127000</v>
      </c>
      <c r="E136" s="24">
        <f>C136*D136</f>
        <v>254000</v>
      </c>
      <c r="F136" s="24">
        <f>E136*12</f>
        <v>3048000</v>
      </c>
    </row>
    <row r="137" spans="1:6">
      <c r="A137" s="29"/>
      <c r="B137" s="29" t="s">
        <v>2</v>
      </c>
      <c r="C137" s="29">
        <f>SUM(C134:C136)</f>
        <v>5</v>
      </c>
      <c r="D137" s="24"/>
      <c r="E137" s="24">
        <f>SUM(E134:E136)</f>
        <v>800000</v>
      </c>
      <c r="F137" s="24">
        <f>SUM(F134:F136)</f>
        <v>9600000</v>
      </c>
    </row>
    <row r="138" spans="1:6" ht="33.75" customHeight="1">
      <c r="A138" s="39" t="s">
        <v>12</v>
      </c>
      <c r="B138" s="39"/>
      <c r="C138" s="39"/>
      <c r="D138" s="39"/>
      <c r="E138" s="39"/>
      <c r="F138" s="39"/>
    </row>
    <row r="139" spans="1:6">
      <c r="A139" s="29">
        <v>77</v>
      </c>
      <c r="B139" s="16" t="s">
        <v>70</v>
      </c>
      <c r="C139" s="29">
        <v>1</v>
      </c>
      <c r="D139" s="24">
        <v>248000</v>
      </c>
      <c r="E139" s="24">
        <f>C139*D139</f>
        <v>248000</v>
      </c>
      <c r="F139" s="24">
        <f>E139*12</f>
        <v>2976000</v>
      </c>
    </row>
    <row r="140" spans="1:6">
      <c r="A140" s="29">
        <v>78</v>
      </c>
      <c r="B140" s="16" t="s">
        <v>43</v>
      </c>
      <c r="C140" s="29">
        <v>2</v>
      </c>
      <c r="D140" s="24">
        <v>149000</v>
      </c>
      <c r="E140" s="24">
        <f>C140*D140</f>
        <v>298000</v>
      </c>
      <c r="F140" s="24">
        <f>E140*12</f>
        <v>3576000</v>
      </c>
    </row>
    <row r="141" spans="1:6" ht="28.5">
      <c r="A141" s="29">
        <v>79</v>
      </c>
      <c r="B141" s="16" t="s">
        <v>84</v>
      </c>
      <c r="C141" s="29">
        <v>1</v>
      </c>
      <c r="D141" s="24">
        <v>149000</v>
      </c>
      <c r="E141" s="24">
        <f>C141*D141</f>
        <v>149000</v>
      </c>
      <c r="F141" s="24">
        <f>E141*12</f>
        <v>1788000</v>
      </c>
    </row>
    <row r="142" spans="1:6">
      <c r="A142" s="29">
        <v>80</v>
      </c>
      <c r="B142" s="16" t="s">
        <v>44</v>
      </c>
      <c r="C142" s="29">
        <v>3</v>
      </c>
      <c r="D142" s="24">
        <v>127000</v>
      </c>
      <c r="E142" s="24">
        <f>C142*D142</f>
        <v>381000</v>
      </c>
      <c r="F142" s="24">
        <f>E142*12</f>
        <v>4572000</v>
      </c>
    </row>
    <row r="143" spans="1:6">
      <c r="A143" s="29"/>
      <c r="B143" s="29" t="s">
        <v>2</v>
      </c>
      <c r="C143" s="29">
        <f>SUM(C139:C142)</f>
        <v>7</v>
      </c>
      <c r="D143" s="24"/>
      <c r="E143" s="24">
        <f>SUM(E139:E142)</f>
        <v>1076000</v>
      </c>
      <c r="F143" s="24">
        <f>SUM(F139:F142)</f>
        <v>12912000</v>
      </c>
    </row>
    <row r="144" spans="1:6" ht="14.25" customHeight="1">
      <c r="A144" s="29"/>
      <c r="B144" s="29"/>
      <c r="C144" s="29"/>
      <c r="D144" s="28"/>
      <c r="E144" s="28"/>
      <c r="F144" s="28"/>
    </row>
    <row r="145" spans="1:6" ht="42" customHeight="1">
      <c r="A145" s="29"/>
      <c r="B145" s="29" t="s">
        <v>25</v>
      </c>
      <c r="C145" s="17">
        <f>C43+C51+C56+C63+C69+C76+C84+C90+C95+C102+C108+C114+C121+C127+C132+C137+C143</f>
        <v>140</v>
      </c>
      <c r="D145" s="29"/>
      <c r="E145" s="17">
        <f>E43+E51+E56+E63+E69+E76+E84+E90+E95+E102+E108+E114+E121+E127+E132+E137+E143</f>
        <v>21410000</v>
      </c>
      <c r="F145" s="17">
        <f>F43+F51+F56+F63+F69+F76+F84+F90+F95+F102+F108+F114+F121+F127+F132+F137+F143</f>
        <v>256920000</v>
      </c>
    </row>
    <row r="146" spans="1:6" ht="24.75" customHeight="1">
      <c r="A146" s="39" t="s">
        <v>72</v>
      </c>
      <c r="B146" s="39"/>
      <c r="C146" s="39"/>
      <c r="D146" s="39"/>
      <c r="E146" s="39"/>
      <c r="F146" s="39"/>
    </row>
    <row r="147" spans="1:6" ht="22.5" customHeight="1">
      <c r="A147" s="39" t="s">
        <v>66</v>
      </c>
      <c r="B147" s="39"/>
      <c r="C147" s="39"/>
      <c r="D147" s="39"/>
      <c r="E147" s="39"/>
      <c r="F147" s="39"/>
    </row>
    <row r="148" spans="1:6">
      <c r="A148" s="29">
        <v>81</v>
      </c>
      <c r="B148" s="16" t="s">
        <v>70</v>
      </c>
      <c r="C148" s="29">
        <v>1</v>
      </c>
      <c r="D148" s="24">
        <v>256623</v>
      </c>
      <c r="E148" s="24">
        <f>C148*D148</f>
        <v>256623</v>
      </c>
      <c r="F148" s="24">
        <f>D148*12</f>
        <v>3079476</v>
      </c>
    </row>
    <row r="149" spans="1:6">
      <c r="A149" s="29">
        <v>82</v>
      </c>
      <c r="B149" s="16" t="s">
        <v>45</v>
      </c>
      <c r="C149" s="29">
        <v>4</v>
      </c>
      <c r="D149" s="24">
        <v>133603</v>
      </c>
      <c r="E149" s="24">
        <f>C149*D149</f>
        <v>534412</v>
      </c>
      <c r="F149" s="24">
        <f>E149*12</f>
        <v>6412944</v>
      </c>
    </row>
    <row r="150" spans="1:6">
      <c r="A150" s="29"/>
      <c r="B150" s="29" t="s">
        <v>2</v>
      </c>
      <c r="C150" s="29">
        <f>SUM(C148:C149)</f>
        <v>5</v>
      </c>
      <c r="D150" s="24"/>
      <c r="E150" s="24">
        <f>SUM(E148:E149)</f>
        <v>791035</v>
      </c>
      <c r="F150" s="24">
        <f>SUM(F148:F149)</f>
        <v>9492420</v>
      </c>
    </row>
    <row r="151" spans="1:6">
      <c r="A151" s="29"/>
      <c r="B151" s="29"/>
      <c r="C151" s="29"/>
      <c r="D151" s="28"/>
      <c r="E151" s="28"/>
      <c r="F151" s="28"/>
    </row>
    <row r="152" spans="1:6" ht="42.75">
      <c r="A152" s="29"/>
      <c r="B152" s="29" t="s">
        <v>26</v>
      </c>
      <c r="C152" s="29">
        <f>C150</f>
        <v>5</v>
      </c>
      <c r="D152" s="29"/>
      <c r="E152" s="24">
        <f>E150</f>
        <v>791035</v>
      </c>
      <c r="F152" s="24">
        <f>F150</f>
        <v>9492420</v>
      </c>
    </row>
    <row r="153" spans="1:6">
      <c r="A153" s="29"/>
      <c r="B153" s="16"/>
      <c r="C153" s="29"/>
      <c r="D153" s="28"/>
      <c r="E153" s="28"/>
      <c r="F153" s="28"/>
    </row>
    <row r="154" spans="1:6" ht="20.25" customHeight="1">
      <c r="A154" s="39" t="s">
        <v>64</v>
      </c>
      <c r="B154" s="39"/>
      <c r="C154" s="39"/>
      <c r="D154" s="39"/>
      <c r="E154" s="39"/>
      <c r="F154" s="39"/>
    </row>
    <row r="155" spans="1:6" ht="28.5">
      <c r="A155" s="29">
        <v>83</v>
      </c>
      <c r="B155" s="18" t="s">
        <v>69</v>
      </c>
      <c r="C155" s="29">
        <v>1</v>
      </c>
      <c r="D155" s="24">
        <v>176000</v>
      </c>
      <c r="E155" s="24">
        <f>C155*D155</f>
        <v>176000</v>
      </c>
      <c r="F155" s="24">
        <f t="shared" ref="F155:F177" si="5">E155*12</f>
        <v>2112000</v>
      </c>
    </row>
    <row r="156" spans="1:6" ht="42.75">
      <c r="A156" s="29">
        <v>84</v>
      </c>
      <c r="B156" s="18" t="s">
        <v>35</v>
      </c>
      <c r="C156" s="29">
        <v>1</v>
      </c>
      <c r="D156" s="24">
        <v>127000</v>
      </c>
      <c r="E156" s="24">
        <f t="shared" ref="E156:E177" si="6">C156*D156</f>
        <v>127000</v>
      </c>
      <c r="F156" s="24">
        <f t="shared" si="5"/>
        <v>1524000</v>
      </c>
    </row>
    <row r="157" spans="1:6" ht="28.5">
      <c r="A157" s="31">
        <v>85</v>
      </c>
      <c r="B157" s="18" t="s">
        <v>13</v>
      </c>
      <c r="C157" s="29">
        <v>1</v>
      </c>
      <c r="D157" s="24">
        <v>116000</v>
      </c>
      <c r="E157" s="24">
        <f t="shared" si="6"/>
        <v>116000</v>
      </c>
      <c r="F157" s="24">
        <f t="shared" si="5"/>
        <v>1392000</v>
      </c>
    </row>
    <row r="158" spans="1:6" ht="33.75" customHeight="1">
      <c r="A158" s="31">
        <v>86</v>
      </c>
      <c r="B158" s="18" t="s">
        <v>67</v>
      </c>
      <c r="C158" s="29">
        <v>1</v>
      </c>
      <c r="D158" s="24">
        <v>154000</v>
      </c>
      <c r="E158" s="24">
        <f t="shared" si="6"/>
        <v>154000</v>
      </c>
      <c r="F158" s="24">
        <f t="shared" si="5"/>
        <v>1848000</v>
      </c>
    </row>
    <row r="159" spans="1:6" ht="28.5">
      <c r="A159" s="31">
        <v>87</v>
      </c>
      <c r="B159" s="18" t="s">
        <v>14</v>
      </c>
      <c r="C159" s="29">
        <v>3</v>
      </c>
      <c r="D159" s="24">
        <v>143000</v>
      </c>
      <c r="E159" s="24">
        <f t="shared" si="6"/>
        <v>429000</v>
      </c>
      <c r="F159" s="24">
        <f t="shared" si="5"/>
        <v>5148000</v>
      </c>
    </row>
    <row r="160" spans="1:6" ht="28.5">
      <c r="A160" s="31">
        <v>88</v>
      </c>
      <c r="B160" s="18" t="s">
        <v>14</v>
      </c>
      <c r="C160" s="29">
        <v>4</v>
      </c>
      <c r="D160" s="24">
        <v>130000</v>
      </c>
      <c r="E160" s="24">
        <f t="shared" si="6"/>
        <v>520000</v>
      </c>
      <c r="F160" s="24">
        <f t="shared" si="5"/>
        <v>6240000</v>
      </c>
    </row>
    <row r="161" spans="1:6">
      <c r="A161" s="31">
        <v>89</v>
      </c>
      <c r="B161" s="18" t="s">
        <v>54</v>
      </c>
      <c r="C161" s="29">
        <v>1</v>
      </c>
      <c r="D161" s="24">
        <v>130000</v>
      </c>
      <c r="E161" s="24">
        <f t="shared" si="6"/>
        <v>130000</v>
      </c>
      <c r="F161" s="24">
        <f t="shared" si="5"/>
        <v>1560000</v>
      </c>
    </row>
    <row r="162" spans="1:6">
      <c r="A162" s="31">
        <v>90</v>
      </c>
      <c r="B162" s="18" t="s">
        <v>15</v>
      </c>
      <c r="C162" s="29">
        <v>1</v>
      </c>
      <c r="D162" s="24">
        <v>130000</v>
      </c>
      <c r="E162" s="24">
        <f t="shared" si="6"/>
        <v>130000</v>
      </c>
      <c r="F162" s="24">
        <f t="shared" si="5"/>
        <v>1560000</v>
      </c>
    </row>
    <row r="163" spans="1:6">
      <c r="A163" s="31">
        <v>91</v>
      </c>
      <c r="B163" s="18" t="s">
        <v>31</v>
      </c>
      <c r="C163" s="29">
        <v>1</v>
      </c>
      <c r="D163" s="24">
        <v>110000</v>
      </c>
      <c r="E163" s="24">
        <f t="shared" si="6"/>
        <v>110000</v>
      </c>
      <c r="F163" s="24">
        <f t="shared" si="5"/>
        <v>1320000</v>
      </c>
    </row>
    <row r="164" spans="1:6">
      <c r="A164" s="31">
        <v>92</v>
      </c>
      <c r="B164" s="18" t="s">
        <v>16</v>
      </c>
      <c r="C164" s="29">
        <v>1</v>
      </c>
      <c r="D164" s="24">
        <v>143000</v>
      </c>
      <c r="E164" s="24">
        <f t="shared" si="6"/>
        <v>143000</v>
      </c>
      <c r="F164" s="24">
        <f t="shared" si="5"/>
        <v>1716000</v>
      </c>
    </row>
    <row r="165" spans="1:6" ht="16.5" customHeight="1">
      <c r="A165" s="31">
        <v>93</v>
      </c>
      <c r="B165" s="18" t="s">
        <v>52</v>
      </c>
      <c r="C165" s="29">
        <v>1</v>
      </c>
      <c r="D165" s="24">
        <v>110000</v>
      </c>
      <c r="E165" s="24">
        <f t="shared" si="6"/>
        <v>110000</v>
      </c>
      <c r="F165" s="24">
        <f t="shared" si="5"/>
        <v>1320000</v>
      </c>
    </row>
    <row r="166" spans="1:6" hidden="1">
      <c r="A166" s="31">
        <v>94</v>
      </c>
      <c r="B166" s="18" t="s">
        <v>47</v>
      </c>
      <c r="C166" s="29">
        <v>0</v>
      </c>
      <c r="D166" s="24">
        <v>77.905000000000001</v>
      </c>
      <c r="E166" s="24"/>
      <c r="F166" s="24"/>
    </row>
    <row r="167" spans="1:6" hidden="1">
      <c r="A167" s="31">
        <v>95</v>
      </c>
      <c r="B167" s="18" t="s">
        <v>48</v>
      </c>
      <c r="C167" s="29">
        <v>0</v>
      </c>
      <c r="D167" s="24">
        <v>77.905000000000001</v>
      </c>
      <c r="E167" s="24"/>
      <c r="F167" s="24"/>
    </row>
    <row r="168" spans="1:6">
      <c r="A168" s="31">
        <v>96</v>
      </c>
      <c r="B168" s="18" t="s">
        <v>17</v>
      </c>
      <c r="C168" s="29">
        <v>1</v>
      </c>
      <c r="D168" s="24">
        <v>171000</v>
      </c>
      <c r="E168" s="24">
        <f t="shared" si="6"/>
        <v>171000</v>
      </c>
      <c r="F168" s="24">
        <f t="shared" si="5"/>
        <v>2052000</v>
      </c>
    </row>
    <row r="169" spans="1:6">
      <c r="A169" s="31">
        <v>97</v>
      </c>
      <c r="B169" s="18" t="s">
        <v>18</v>
      </c>
      <c r="C169" s="29">
        <v>1</v>
      </c>
      <c r="D169" s="24">
        <v>171000</v>
      </c>
      <c r="E169" s="24">
        <f t="shared" si="6"/>
        <v>171000</v>
      </c>
      <c r="F169" s="24">
        <f t="shared" si="5"/>
        <v>2052000</v>
      </c>
    </row>
    <row r="170" spans="1:6">
      <c r="A170" s="31">
        <v>98</v>
      </c>
      <c r="B170" s="18" t="s">
        <v>49</v>
      </c>
      <c r="C170" s="29">
        <v>1</v>
      </c>
      <c r="D170" s="24">
        <v>176000</v>
      </c>
      <c r="E170" s="24">
        <f>C170*D170</f>
        <v>176000</v>
      </c>
      <c r="F170" s="24">
        <f>E170*12</f>
        <v>2112000</v>
      </c>
    </row>
    <row r="171" spans="1:6">
      <c r="A171" s="31">
        <v>99</v>
      </c>
      <c r="B171" s="18" t="s">
        <v>77</v>
      </c>
      <c r="C171" s="29">
        <v>1</v>
      </c>
      <c r="D171" s="24">
        <v>110000</v>
      </c>
      <c r="E171" s="24">
        <f>C171*D171</f>
        <v>110000</v>
      </c>
      <c r="F171" s="24">
        <f>E171*12</f>
        <v>1320000</v>
      </c>
    </row>
    <row r="172" spans="1:6">
      <c r="A172" s="31">
        <v>100</v>
      </c>
      <c r="B172" s="18" t="s">
        <v>50</v>
      </c>
      <c r="C172" s="29">
        <v>1</v>
      </c>
      <c r="D172" s="24">
        <v>110000</v>
      </c>
      <c r="E172" s="24">
        <f t="shared" si="6"/>
        <v>110000</v>
      </c>
      <c r="F172" s="24">
        <f t="shared" si="5"/>
        <v>1320000</v>
      </c>
    </row>
    <row r="173" spans="1:6">
      <c r="A173" s="31">
        <v>101</v>
      </c>
      <c r="B173" s="18" t="s">
        <v>51</v>
      </c>
      <c r="C173" s="29">
        <v>4</v>
      </c>
      <c r="D173" s="24">
        <v>110000</v>
      </c>
      <c r="E173" s="24">
        <f t="shared" si="6"/>
        <v>440000</v>
      </c>
      <c r="F173" s="24">
        <f t="shared" si="5"/>
        <v>5280000</v>
      </c>
    </row>
    <row r="174" spans="1:6">
      <c r="A174" s="31">
        <v>102</v>
      </c>
      <c r="B174" s="18" t="s">
        <v>30</v>
      </c>
      <c r="C174" s="29">
        <v>1</v>
      </c>
      <c r="D174" s="24">
        <v>130000</v>
      </c>
      <c r="E174" s="24">
        <f t="shared" si="6"/>
        <v>130000</v>
      </c>
      <c r="F174" s="24">
        <f t="shared" si="5"/>
        <v>1560000</v>
      </c>
    </row>
    <row r="175" spans="1:6">
      <c r="A175" s="31">
        <v>103</v>
      </c>
      <c r="B175" s="18" t="s">
        <v>85</v>
      </c>
      <c r="C175" s="29">
        <v>1</v>
      </c>
      <c r="D175" s="24">
        <v>160000</v>
      </c>
      <c r="E175" s="24">
        <f t="shared" si="6"/>
        <v>160000</v>
      </c>
      <c r="F175" s="24">
        <f t="shared" si="5"/>
        <v>1920000</v>
      </c>
    </row>
    <row r="176" spans="1:6" ht="42.75">
      <c r="A176" s="31">
        <v>104</v>
      </c>
      <c r="B176" s="18" t="s">
        <v>41</v>
      </c>
      <c r="C176" s="29">
        <v>13</v>
      </c>
      <c r="D176" s="24">
        <v>110000</v>
      </c>
      <c r="E176" s="24">
        <f t="shared" si="6"/>
        <v>1430000</v>
      </c>
      <c r="F176" s="24">
        <f t="shared" si="5"/>
        <v>17160000</v>
      </c>
    </row>
    <row r="177" spans="1:6" ht="42.75">
      <c r="A177" s="31">
        <v>105</v>
      </c>
      <c r="B177" s="18" t="s">
        <v>53</v>
      </c>
      <c r="C177" s="29">
        <v>12</v>
      </c>
      <c r="D177" s="24">
        <v>110000</v>
      </c>
      <c r="E177" s="24">
        <f t="shared" si="6"/>
        <v>1320000</v>
      </c>
      <c r="F177" s="24">
        <f t="shared" si="5"/>
        <v>15840000</v>
      </c>
    </row>
    <row r="178" spans="1:6" ht="42.75">
      <c r="A178" s="31">
        <v>106</v>
      </c>
      <c r="B178" s="18" t="s">
        <v>42</v>
      </c>
      <c r="C178" s="29">
        <v>1</v>
      </c>
      <c r="D178" s="24">
        <v>110000</v>
      </c>
      <c r="E178" s="24">
        <f t="shared" ref="E178:E179" si="7">C178*D178</f>
        <v>110000</v>
      </c>
      <c r="F178" s="24">
        <f>E178*7</f>
        <v>770000</v>
      </c>
    </row>
    <row r="179" spans="1:6">
      <c r="A179" s="31">
        <v>107</v>
      </c>
      <c r="B179" s="18" t="s">
        <v>90</v>
      </c>
      <c r="C179" s="29">
        <v>1</v>
      </c>
      <c r="D179" s="24">
        <v>165000</v>
      </c>
      <c r="E179" s="24">
        <f t="shared" si="7"/>
        <v>165000</v>
      </c>
      <c r="F179" s="24">
        <f t="shared" ref="F179" si="8">E179*12</f>
        <v>1980000</v>
      </c>
    </row>
    <row r="180" spans="1:6">
      <c r="A180" s="29"/>
      <c r="B180" s="19" t="s">
        <v>2</v>
      </c>
      <c r="C180" s="19">
        <f>SUM(C155:C179)</f>
        <v>54</v>
      </c>
      <c r="D180" s="25"/>
      <c r="E180" s="30">
        <f t="shared" ref="E180:F180" si="9">SUM(E155:E179)</f>
        <v>6638000</v>
      </c>
      <c r="F180" s="30">
        <f t="shared" si="9"/>
        <v>79106000</v>
      </c>
    </row>
    <row r="181" spans="1:6" ht="30" customHeight="1">
      <c r="A181" s="39" t="s">
        <v>88</v>
      </c>
      <c r="B181" s="39"/>
      <c r="C181" s="39"/>
      <c r="D181" s="39"/>
      <c r="E181" s="39"/>
      <c r="F181" s="39"/>
    </row>
    <row r="182" spans="1:6">
      <c r="A182" s="29">
        <v>108</v>
      </c>
      <c r="B182" s="18" t="s">
        <v>91</v>
      </c>
      <c r="C182" s="29">
        <v>1</v>
      </c>
      <c r="D182" s="24">
        <v>110000</v>
      </c>
      <c r="E182" s="24">
        <f t="shared" ref="E182:E183" si="10">C182*D182</f>
        <v>110000</v>
      </c>
      <c r="F182" s="24">
        <f t="shared" ref="F182:F183" si="11">E182*12</f>
        <v>1320000</v>
      </c>
    </row>
    <row r="183" spans="1:6">
      <c r="A183" s="29">
        <v>109</v>
      </c>
      <c r="B183" s="18" t="s">
        <v>89</v>
      </c>
      <c r="C183" s="29">
        <v>1</v>
      </c>
      <c r="D183" s="24">
        <v>110000</v>
      </c>
      <c r="E183" s="24">
        <f t="shared" si="10"/>
        <v>110000</v>
      </c>
      <c r="F183" s="24">
        <f t="shared" si="11"/>
        <v>1320000</v>
      </c>
    </row>
    <row r="184" spans="1:6">
      <c r="A184" s="19"/>
      <c r="B184" s="19" t="s">
        <v>2</v>
      </c>
      <c r="C184" s="19">
        <f>SUM(C182:C183)</f>
        <v>2</v>
      </c>
      <c r="D184" s="25"/>
      <c r="E184" s="30">
        <f t="shared" ref="E184:F184" si="12">SUM(E182:E183)</f>
        <v>220000</v>
      </c>
      <c r="F184" s="30">
        <f t="shared" si="12"/>
        <v>2640000</v>
      </c>
    </row>
    <row r="185" spans="1:6" ht="23.25" customHeight="1">
      <c r="A185" s="13"/>
      <c r="B185" s="13" t="s">
        <v>27</v>
      </c>
      <c r="C185" s="20">
        <f>C25+C27+C36+C145+C152+C180+C184</f>
        <v>217</v>
      </c>
      <c r="D185" s="21"/>
      <c r="E185" s="20">
        <f>E25+E27+E36+E145+E152+E180+E184</f>
        <v>33071035</v>
      </c>
      <c r="F185" s="26">
        <f>F25+F27+F36+F145+F152+F180+F184</f>
        <v>396302420</v>
      </c>
    </row>
    <row r="186" spans="1:6" ht="23.25" customHeight="1">
      <c r="A186" s="22"/>
      <c r="B186" s="22"/>
      <c r="C186" s="22"/>
      <c r="D186" s="22"/>
      <c r="E186" s="22"/>
      <c r="F186" s="23"/>
    </row>
    <row r="187" spans="1:6" ht="16.5">
      <c r="A187" s="43"/>
      <c r="B187" s="43"/>
      <c r="C187" s="43"/>
      <c r="D187" s="43"/>
      <c r="E187" s="43"/>
      <c r="F187" s="43"/>
    </row>
    <row r="188" spans="1:6" ht="15" customHeight="1">
      <c r="A188" s="10"/>
      <c r="B188" s="10"/>
      <c r="C188" s="10"/>
      <c r="D188" s="11"/>
      <c r="E188" s="11"/>
      <c r="F188" s="27"/>
    </row>
    <row r="189" spans="1:6">
      <c r="A189" s="10"/>
      <c r="B189" s="10"/>
      <c r="C189" s="10"/>
      <c r="D189" s="11"/>
      <c r="E189" s="10"/>
      <c r="F189" s="11"/>
    </row>
    <row r="190" spans="1:6">
      <c r="A190" s="10"/>
      <c r="B190" s="10"/>
      <c r="C190" s="10"/>
      <c r="D190" s="11"/>
      <c r="E190" s="10"/>
      <c r="F190" s="11"/>
    </row>
    <row r="191" spans="1:6">
      <c r="A191" s="10"/>
      <c r="B191" s="10"/>
      <c r="C191" s="10"/>
      <c r="D191" s="11"/>
      <c r="E191" s="11"/>
      <c r="F191" s="11"/>
    </row>
  </sheetData>
  <autoFilter ref="A1:F187">
    <filterColumn colId="4" showButton="0"/>
  </autoFilter>
  <mergeCells count="46">
    <mergeCell ref="A133:F133"/>
    <mergeCell ref="A147:F147"/>
    <mergeCell ref="A154:F154"/>
    <mergeCell ref="A187:F187"/>
    <mergeCell ref="A138:F138"/>
    <mergeCell ref="A146:F146"/>
    <mergeCell ref="A181:F181"/>
    <mergeCell ref="A103:F103"/>
    <mergeCell ref="A109:F109"/>
    <mergeCell ref="A115:F115"/>
    <mergeCell ref="A122:F122"/>
    <mergeCell ref="A128:F128"/>
    <mergeCell ref="A64:F64"/>
    <mergeCell ref="A70:F70"/>
    <mergeCell ref="A77:F77"/>
    <mergeCell ref="A85:F85"/>
    <mergeCell ref="A96:F96"/>
    <mergeCell ref="A91:F91"/>
    <mergeCell ref="A57:F57"/>
    <mergeCell ref="A37:F37"/>
    <mergeCell ref="A38:F38"/>
    <mergeCell ref="A39:F39"/>
    <mergeCell ref="A40:F40"/>
    <mergeCell ref="A44:F44"/>
    <mergeCell ref="B45:F45"/>
    <mergeCell ref="A52:F52"/>
    <mergeCell ref="G28:L28"/>
    <mergeCell ref="A18:A20"/>
    <mergeCell ref="B18:B20"/>
    <mergeCell ref="C18:C20"/>
    <mergeCell ref="D18:D19"/>
    <mergeCell ref="E18:E19"/>
    <mergeCell ref="F18:F19"/>
    <mergeCell ref="A21:F21"/>
    <mergeCell ref="A26:F26"/>
    <mergeCell ref="A28:F28"/>
    <mergeCell ref="E1:F1"/>
    <mergeCell ref="E2:F2"/>
    <mergeCell ref="E3:F3"/>
    <mergeCell ref="E4:F4"/>
    <mergeCell ref="E5:F5"/>
    <mergeCell ref="E6:F6"/>
    <mergeCell ref="E7:F7"/>
    <mergeCell ref="E8:F8"/>
    <mergeCell ref="E9:F9"/>
    <mergeCell ref="A10:F12"/>
  </mergeCells>
  <pageMargins left="0.51181102362204722" right="0.19685039370078741" top="0.23622047244094491" bottom="0.59055118110236227" header="0.23622047244094491" footer="0.35433070866141736"/>
  <pageSetup paperSize="9" orientation="portrait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2021aranc soc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</cp:lastModifiedBy>
  <cp:lastPrinted>2022-06-16T06:45:15Z</cp:lastPrinted>
  <dcterms:created xsi:type="dcterms:W3CDTF">2011-06-15T16:13:22Z</dcterms:created>
  <dcterms:modified xsi:type="dcterms:W3CDTF">2022-06-16T10:18:28Z</dcterms:modified>
</cp:coreProperties>
</file>